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2 - Komplexní prohlíd..." sheetId="2" r:id="rId2"/>
    <sheet name="PS 01 - Výměnné díly" sheetId="3" r:id="rId3"/>
    <sheet name="PS 03 - Náhradní díly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'PS 02 - Komplexní prohlíd...'!$C$116:$K$121</definedName>
    <definedName name="_xlnm.Print_Area" localSheetId="1">'PS 02 - Komplexní prohlíd...'!$C$4:$J$76,'PS 02 - Komplexní prohlíd...'!$C$82:$J$98,'PS 02 - Komplexní prohlíd...'!$C$104:$J$121</definedName>
    <definedName name="_xlnm.Print_Titles" localSheetId="1">'PS 02 - Komplexní prohlíd...'!$116:$116</definedName>
    <definedName name="_xlnm._FilterDatabase" localSheetId="2" hidden="1">'PS 01 - Výměnné díly'!$C$116:$K$357</definedName>
    <definedName name="_xlnm.Print_Area" localSheetId="2">'PS 01 - Výměnné díly'!$C$4:$J$76,'PS 01 - Výměnné díly'!$C$82:$J$98,'PS 01 - Výměnné díly'!$C$104:$J$357</definedName>
    <definedName name="_xlnm.Print_Titles" localSheetId="2">'PS 01 - Výměnné díly'!$116:$116</definedName>
    <definedName name="_xlnm._FilterDatabase" localSheetId="3" hidden="1">'PS 03 - Náhradní díly'!$C$115:$K$147</definedName>
    <definedName name="_xlnm.Print_Area" localSheetId="3">'PS 03 - Náhradní díly'!$C$4:$J$76,'PS 03 - Náhradní díly'!$C$82:$J$97,'PS 03 - Náhradní díly'!$C$103:$J$147</definedName>
    <definedName name="_xlnm.Print_Titles" localSheetId="3">'PS 03 - Náhradní díly'!$115:$115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112"/>
  <c r="J14"/>
  <c r="J12"/>
  <c r="J110"/>
  <c r="E7"/>
  <c r="E106"/>
  <c i="3" r="J37"/>
  <c r="J36"/>
  <c i="1" r="AY96"/>
  <c i="3" r="J35"/>
  <c i="1" r="AX96"/>
  <c i="3"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89"/>
  <c r="E7"/>
  <c r="E107"/>
  <c i="2" r="J37"/>
  <c r="J36"/>
  <c i="1" r="AY95"/>
  <c i="2" r="J35"/>
  <c i="1" r="AX95"/>
  <c i="2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F35"/>
  <c i="3" r="J341"/>
  <c r="BK325"/>
  <c r="BK265"/>
  <c r="J251"/>
  <c r="J227"/>
  <c r="BK209"/>
  <c r="BK197"/>
  <c r="BK170"/>
  <c r="J158"/>
  <c r="J135"/>
  <c r="BK332"/>
  <c r="BK319"/>
  <c r="BK302"/>
  <c r="BK277"/>
  <c r="BK270"/>
  <c r="BK246"/>
  <c r="BK241"/>
  <c r="J215"/>
  <c r="BK200"/>
  <c r="J177"/>
  <c r="J146"/>
  <c r="BK129"/>
  <c r="BK339"/>
  <c r="BK307"/>
  <c r="J293"/>
  <c r="BK284"/>
  <c r="BK267"/>
  <c r="BK224"/>
  <c r="BK182"/>
  <c r="J160"/>
  <c r="BK130"/>
  <c r="J318"/>
  <c r="BK287"/>
  <c r="BK187"/>
  <c r="J167"/>
  <c r="BK120"/>
  <c r="J266"/>
  <c r="J152"/>
  <c r="BK353"/>
  <c r="J300"/>
  <c r="J272"/>
  <c r="J250"/>
  <c r="J220"/>
  <c r="BK177"/>
  <c r="BK142"/>
  <c r="J343"/>
  <c r="J321"/>
  <c r="BK293"/>
  <c r="BK280"/>
  <c r="J247"/>
  <c r="J226"/>
  <c r="J195"/>
  <c r="J162"/>
  <c r="J122"/>
  <c r="BK320"/>
  <c r="J264"/>
  <c r="BK147"/>
  <c r="BK337"/>
  <c r="BK271"/>
  <c r="J207"/>
  <c r="J187"/>
  <c r="BK123"/>
  <c i="4" r="BK140"/>
  <c r="BK133"/>
  <c r="J144"/>
  <c r="J140"/>
  <c r="J143"/>
  <c i="3" r="BK289"/>
  <c r="BK253"/>
  <c r="J217"/>
  <c r="J194"/>
  <c r="BK192"/>
  <c r="J153"/>
  <c r="J342"/>
  <c r="J315"/>
  <c r="J289"/>
  <c r="J276"/>
  <c r="J256"/>
  <c r="J208"/>
  <c r="J338"/>
  <c r="BK228"/>
  <c r="J143"/>
  <c r="BK350"/>
  <c r="J263"/>
  <c r="J222"/>
  <c r="BK176"/>
  <c r="J137"/>
  <c r="BK331"/>
  <c r="J295"/>
  <c r="J267"/>
  <c r="J241"/>
  <c r="BK217"/>
  <c r="BK193"/>
  <c r="BK153"/>
  <c r="J346"/>
  <c r="J310"/>
  <c r="J228"/>
  <c r="J156"/>
  <c r="J123"/>
  <c r="J280"/>
  <c r="BK219"/>
  <c r="BK180"/>
  <c r="BK139"/>
  <c i="4" r="BK126"/>
  <c r="BK128"/>
  <c i="2" r="BK119"/>
  <c r="J121"/>
  <c i="3" r="BK233"/>
  <c r="J184"/>
  <c r="BK169"/>
  <c r="J132"/>
  <c r="J334"/>
  <c r="J301"/>
  <c r="J253"/>
  <c r="J186"/>
  <c r="J128"/>
  <c r="J351"/>
  <c r="BK296"/>
  <c r="BK184"/>
  <c r="J126"/>
  <c r="BK352"/>
  <c r="BK244"/>
  <c r="J191"/>
  <c r="BK159"/>
  <c r="BK324"/>
  <c r="J313"/>
  <c r="BK291"/>
  <c r="J273"/>
  <c r="BK251"/>
  <c r="BK232"/>
  <c r="J225"/>
  <c r="BK211"/>
  <c r="BK185"/>
  <c r="BK152"/>
  <c r="BK340"/>
  <c r="J288"/>
  <c r="J209"/>
  <c r="J129"/>
  <c r="J306"/>
  <c r="BK231"/>
  <c r="BK189"/>
  <c r="BK160"/>
  <c i="4" r="BK144"/>
  <c r="J135"/>
  <c r="J132"/>
  <c r="BK132"/>
  <c r="BK135"/>
  <c r="BK120"/>
  <c i="2" r="J34"/>
  <c i="3" r="BK281"/>
  <c r="J255"/>
  <c r="BK229"/>
  <c r="BK203"/>
  <c r="BK179"/>
  <c r="BK155"/>
  <c r="BK119"/>
  <c r="J309"/>
  <c r="BK295"/>
  <c r="J268"/>
  <c r="BK240"/>
  <c r="J201"/>
  <c r="J182"/>
  <c r="J157"/>
  <c r="BK126"/>
  <c r="BK317"/>
  <c r="J294"/>
  <c r="BK274"/>
  <c r="BK259"/>
  <c r="J218"/>
  <c r="J176"/>
  <c r="J155"/>
  <c r="BK335"/>
  <c r="BK288"/>
  <c r="J198"/>
  <c r="J139"/>
  <c r="BK348"/>
  <c r="BK334"/>
  <c r="BK306"/>
  <c r="J233"/>
  <c r="J189"/>
  <c r="J119"/>
  <c r="J324"/>
  <c r="J283"/>
  <c r="BK239"/>
  <c r="J196"/>
  <c r="BK175"/>
  <c r="BK346"/>
  <c r="J337"/>
  <c r="BK314"/>
  <c r="J287"/>
  <c r="J259"/>
  <c r="J240"/>
  <c r="J223"/>
  <c r="J169"/>
  <c i="4" r="BK146"/>
  <c r="BK147"/>
  <c r="J131"/>
  <c r="J130"/>
  <c i="2" r="F34"/>
  <c i="3" r="J323"/>
  <c r="BK252"/>
  <c r="J230"/>
  <c r="J210"/>
  <c r="J188"/>
  <c r="BK161"/>
  <c r="BK136"/>
  <c r="J327"/>
  <c r="BK303"/>
  <c r="BK285"/>
  <c r="BK262"/>
  <c r="J239"/>
  <c r="BK208"/>
  <c r="BK181"/>
  <c r="BK150"/>
  <c r="J124"/>
  <c r="J319"/>
  <c r="J291"/>
  <c r="J262"/>
  <c r="J236"/>
  <c r="J185"/>
  <c r="BK158"/>
  <c r="BK128"/>
  <c r="J281"/>
  <c r="BK356"/>
  <c r="BK312"/>
  <c r="J221"/>
  <c r="BK140"/>
  <c r="BK351"/>
  <c r="BK290"/>
  <c r="J237"/>
  <c r="BK190"/>
  <c r="J127"/>
  <c r="BK326"/>
  <c r="BK300"/>
  <c r="BK266"/>
  <c r="BK234"/>
  <c r="BK207"/>
  <c r="J164"/>
  <c r="BK343"/>
  <c i="4" r="BK121"/>
  <c r="BK131"/>
  <c r="BK129"/>
  <c r="BK127"/>
  <c i="1" r="AS94"/>
  <c i="3" r="BK336"/>
  <c r="BK257"/>
  <c r="J245"/>
  <c r="BK222"/>
  <c r="J200"/>
  <c r="BK167"/>
  <c r="BK146"/>
  <c r="J329"/>
  <c r="BK308"/>
  <c r="J271"/>
  <c r="J243"/>
  <c r="BK213"/>
  <c r="J193"/>
  <c r="BK166"/>
  <c r="BK134"/>
  <c r="J328"/>
  <c r="BK299"/>
  <c r="J286"/>
  <c r="J265"/>
  <c r="BK238"/>
  <c r="J212"/>
  <c r="J174"/>
  <c r="J141"/>
  <c r="J304"/>
  <c r="J249"/>
  <c r="J171"/>
  <c r="J352"/>
  <c r="J299"/>
  <c r="BK186"/>
  <c r="J130"/>
  <c r="BK242"/>
  <c r="J219"/>
  <c r="BK191"/>
  <c r="J144"/>
  <c r="J336"/>
  <c r="BK268"/>
  <c r="J166"/>
  <c r="J312"/>
  <c r="BK263"/>
  <c r="BK168"/>
  <c i="4" r="J124"/>
  <c r="BK145"/>
  <c r="BK125"/>
  <c r="BK138"/>
  <c r="BK117"/>
  <c r="J123"/>
  <c i="2" r="F36"/>
  <c i="3" r="BK338"/>
  <c r="J270"/>
  <c r="BK260"/>
  <c r="J246"/>
  <c r="J205"/>
  <c r="BK174"/>
  <c r="J150"/>
  <c r="J335"/>
  <c r="BK323"/>
  <c r="J292"/>
  <c r="J274"/>
  <c r="BK245"/>
  <c r="J224"/>
  <c r="BK198"/>
  <c r="BK172"/>
  <c r="BK144"/>
  <c r="J303"/>
  <c r="BK292"/>
  <c r="J277"/>
  <c r="BK250"/>
  <c r="BK205"/>
  <c r="J165"/>
  <c r="J131"/>
  <c r="BK305"/>
  <c r="J248"/>
  <c r="J355"/>
  <c r="BK349"/>
  <c r="BK347"/>
  <c r="BK344"/>
  <c r="BK341"/>
  <c r="J325"/>
  <c r="BK310"/>
  <c r="BK279"/>
  <c r="BK220"/>
  <c r="BK154"/>
  <c r="J145"/>
  <c r="J121"/>
  <c r="J348"/>
  <c r="J298"/>
  <c r="BK286"/>
  <c r="BK256"/>
  <c r="BK236"/>
  <c r="BK195"/>
  <c r="J163"/>
  <c r="J349"/>
  <c r="J339"/>
  <c r="J320"/>
  <c r="J302"/>
  <c r="BK283"/>
  <c r="J252"/>
  <c r="J238"/>
  <c r="BK227"/>
  <c r="J214"/>
  <c r="BK201"/>
  <c r="J172"/>
  <c r="J151"/>
  <c i="4" r="J119"/>
  <c i="2" r="J120"/>
  <c i="3" r="F37"/>
  <c r="BK276"/>
  <c r="J148"/>
  <c r="J350"/>
  <c r="J322"/>
  <c r="J202"/>
  <c r="BK141"/>
  <c r="J340"/>
  <c r="J275"/>
  <c r="BK243"/>
  <c r="BK214"/>
  <c r="J179"/>
  <c r="BK162"/>
  <c r="J347"/>
  <c r="BK333"/>
  <c r="BK322"/>
  <c r="J311"/>
  <c r="J290"/>
  <c r="J282"/>
  <c r="J257"/>
  <c r="BK237"/>
  <c r="BK221"/>
  <c r="BK212"/>
  <c r="BK199"/>
  <c r="J178"/>
  <c r="BK156"/>
  <c r="J133"/>
  <c r="J331"/>
  <c r="BK313"/>
  <c r="BK255"/>
  <c r="BK210"/>
  <c r="BK137"/>
  <c r="BK315"/>
  <c r="J284"/>
  <c r="BK247"/>
  <c r="J203"/>
  <c r="J183"/>
  <c r="BK135"/>
  <c i="4" r="BK123"/>
  <c r="BK142"/>
  <c r="BK124"/>
  <c r="BK119"/>
  <c r="J126"/>
  <c r="BK139"/>
  <c r="J127"/>
  <c r="J121"/>
  <c i="2" r="BK121"/>
  <c i="3" r="BK157"/>
  <c r="BK124"/>
  <c r="BK309"/>
  <c r="BK261"/>
  <c r="J168"/>
  <c r="BK357"/>
  <c r="J229"/>
  <c r="BK151"/>
  <c r="J357"/>
  <c r="J314"/>
  <c r="BK173"/>
  <c r="BK345"/>
  <c r="J308"/>
  <c r="J211"/>
  <c r="BK133"/>
  <c r="BK275"/>
  <c r="BK202"/>
  <c r="BK163"/>
  <c i="4" r="BK137"/>
  <c r="J141"/>
  <c r="J128"/>
  <c r="J134"/>
  <c r="J117"/>
  <c i="2" r="BK120"/>
  <c i="3" r="F36"/>
  <c r="BK269"/>
  <c r="J242"/>
  <c r="BK188"/>
  <c r="BK178"/>
  <c r="J159"/>
  <c r="BK138"/>
  <c r="BK330"/>
  <c r="BK282"/>
  <c r="J197"/>
  <c r="J134"/>
  <c r="BK354"/>
  <c r="J278"/>
  <c r="J138"/>
  <c r="BK355"/>
  <c r="J316"/>
  <c r="BK273"/>
  <c r="BK248"/>
  <c r="BK218"/>
  <c r="J180"/>
  <c r="J154"/>
  <c r="J344"/>
  <c r="BK329"/>
  <c r="BK316"/>
  <c r="BK294"/>
  <c r="J285"/>
  <c r="BK264"/>
  <c r="BK249"/>
  <c r="BK230"/>
  <c r="J216"/>
  <c r="BK206"/>
  <c r="BK183"/>
  <c r="BK145"/>
  <c r="BK342"/>
  <c r="BK318"/>
  <c r="J269"/>
  <c r="BK216"/>
  <c r="BK148"/>
  <c r="BK122"/>
  <c r="BK297"/>
  <c r="BK225"/>
  <c r="J181"/>
  <c r="BK131"/>
  <c i="4" r="J145"/>
  <c r="BK134"/>
  <c r="J138"/>
  <c r="J137"/>
  <c r="J146"/>
  <c r="BK143"/>
  <c r="J125"/>
  <c i="2" r="F37"/>
  <c i="3" r="J332"/>
  <c r="J258"/>
  <c r="BK235"/>
  <c r="J213"/>
  <c r="J192"/>
  <c r="BK164"/>
  <c r="J142"/>
  <c r="BK328"/>
  <c r="BK301"/>
  <c r="BK278"/>
  <c r="J254"/>
  <c r="BK226"/>
  <c r="BK204"/>
  <c r="J190"/>
  <c r="BK149"/>
  <c r="J120"/>
  <c r="BK321"/>
  <c r="BK298"/>
  <c r="BK272"/>
  <c r="BK258"/>
  <c r="BK223"/>
  <c r="BK171"/>
  <c r="J147"/>
  <c r="J333"/>
  <c r="J260"/>
  <c r="J175"/>
  <c r="J353"/>
  <c r="BK311"/>
  <c r="J206"/>
  <c r="J161"/>
  <c r="BK132"/>
  <c r="J354"/>
  <c r="J317"/>
  <c r="J296"/>
  <c r="BK254"/>
  <c r="J231"/>
  <c r="J136"/>
  <c r="J330"/>
  <c r="BK304"/>
  <c r="BK215"/>
  <c r="J204"/>
  <c r="J140"/>
  <c r="BK121"/>
  <c r="J279"/>
  <c r="J232"/>
  <c r="BK196"/>
  <c r="BK165"/>
  <c r="BK125"/>
  <c i="4" r="BK141"/>
  <c r="J139"/>
  <c r="J118"/>
  <c r="J122"/>
  <c r="BK136"/>
  <c r="J142"/>
  <c r="BK122"/>
  <c r="BK118"/>
  <c i="2" r="J119"/>
  <c i="3" r="J345"/>
  <c r="J326"/>
  <c r="J235"/>
  <c r="J199"/>
  <c r="J149"/>
  <c r="J356"/>
  <c r="J297"/>
  <c r="J261"/>
  <c r="J170"/>
  <c r="BK143"/>
  <c r="BK327"/>
  <c r="J305"/>
  <c r="J244"/>
  <c r="J173"/>
  <c r="J125"/>
  <c r="J307"/>
  <c r="J234"/>
  <c r="BK194"/>
  <c r="BK127"/>
  <c i="4" r="J129"/>
  <c r="J136"/>
  <c r="J147"/>
  <c r="J120"/>
  <c r="BK130"/>
  <c r="J133"/>
  <c i="3" r="F35"/>
  <c r="J34"/>
  <c i="2" l="1" r="R118"/>
  <c r="R117"/>
  <c i="3" r="BK118"/>
  <c r="J118"/>
  <c r="J97"/>
  <c i="2" r="BK118"/>
  <c r="BK117"/>
  <c r="J117"/>
  <c r="J96"/>
  <c i="3" r="T118"/>
  <c r="T117"/>
  <c i="2" r="P118"/>
  <c r="P117"/>
  <c i="1" r="AU95"/>
  <c i="3" r="P118"/>
  <c r="P117"/>
  <c i="1" r="AU96"/>
  <c i="4" r="BK116"/>
  <c r="J116"/>
  <c r="J96"/>
  <c i="3" r="R118"/>
  <c r="R117"/>
  <c i="4" r="P116"/>
  <c i="1" r="AU97"/>
  <c i="2" r="T118"/>
  <c r="T117"/>
  <c i="4" r="R116"/>
  <c r="T116"/>
  <c r="BE125"/>
  <c r="BE126"/>
  <c r="F91"/>
  <c r="J92"/>
  <c r="BE120"/>
  <c r="BE123"/>
  <c r="BE128"/>
  <c r="BE130"/>
  <c r="BE132"/>
  <c r="BE138"/>
  <c r="E85"/>
  <c r="BE135"/>
  <c r="BE140"/>
  <c r="BE139"/>
  <c r="BE141"/>
  <c r="F113"/>
  <c r="BE124"/>
  <c r="BE127"/>
  <c r="BE131"/>
  <c r="BE136"/>
  <c r="BE144"/>
  <c r="BE129"/>
  <c r="BE133"/>
  <c r="BE118"/>
  <c r="BE121"/>
  <c r="BE143"/>
  <c r="J89"/>
  <c r="BE134"/>
  <c r="BE145"/>
  <c r="BE146"/>
  <c r="BE147"/>
  <c r="J91"/>
  <c r="BE119"/>
  <c r="BE122"/>
  <c r="BE137"/>
  <c r="BE117"/>
  <c r="BE142"/>
  <c i="3" r="J91"/>
  <c r="J111"/>
  <c r="BE128"/>
  <c r="BE129"/>
  <c r="BE137"/>
  <c r="BE142"/>
  <c r="BE143"/>
  <c r="BE147"/>
  <c r="BE149"/>
  <c r="BE153"/>
  <c r="BE157"/>
  <c r="BE162"/>
  <c r="BE173"/>
  <c r="BE197"/>
  <c r="BE204"/>
  <c r="BE210"/>
  <c r="BE216"/>
  <c r="BE223"/>
  <c r="BE227"/>
  <c r="BE276"/>
  <c r="BE281"/>
  <c r="BE285"/>
  <c r="BE292"/>
  <c r="BE294"/>
  <c r="BE298"/>
  <c r="BE309"/>
  <c r="BE333"/>
  <c r="E85"/>
  <c r="F92"/>
  <c r="BE119"/>
  <c r="BE126"/>
  <c r="BE131"/>
  <c r="BE151"/>
  <c r="BE163"/>
  <c r="BE175"/>
  <c r="BE181"/>
  <c r="BE193"/>
  <c r="BE199"/>
  <c r="BE214"/>
  <c r="BE241"/>
  <c r="BE258"/>
  <c r="BE259"/>
  <c r="BE260"/>
  <c r="BE265"/>
  <c r="BE274"/>
  <c r="BE275"/>
  <c r="BE286"/>
  <c r="BE296"/>
  <c r="BE334"/>
  <c r="BE339"/>
  <c r="BE347"/>
  <c r="BE120"/>
  <c r="BE123"/>
  <c r="BE124"/>
  <c r="BE125"/>
  <c r="BE127"/>
  <c r="BE141"/>
  <c r="BE146"/>
  <c r="BE161"/>
  <c r="BE174"/>
  <c r="BE177"/>
  <c r="BE180"/>
  <c r="BE189"/>
  <c r="BE190"/>
  <c r="BE196"/>
  <c r="BE198"/>
  <c r="BE209"/>
  <c r="BE229"/>
  <c r="BE236"/>
  <c r="BE261"/>
  <c r="BE272"/>
  <c r="BE290"/>
  <c r="BE299"/>
  <c r="BE307"/>
  <c r="BE308"/>
  <c r="BE315"/>
  <c r="BE317"/>
  <c r="BE318"/>
  <c r="BE319"/>
  <c r="BE323"/>
  <c r="BE327"/>
  <c r="BE328"/>
  <c r="BE338"/>
  <c r="BE342"/>
  <c r="BE344"/>
  <c r="BE345"/>
  <c r="F113"/>
  <c r="BE130"/>
  <c r="BE138"/>
  <c r="BE165"/>
  <c r="BE166"/>
  <c r="BE167"/>
  <c r="BE182"/>
  <c r="BE192"/>
  <c r="BE211"/>
  <c r="BE215"/>
  <c r="BE224"/>
  <c r="BE225"/>
  <c r="BE226"/>
  <c r="BE282"/>
  <c r="BE291"/>
  <c r="BE295"/>
  <c r="BE302"/>
  <c r="BE303"/>
  <c r="BE304"/>
  <c r="BE311"/>
  <c r="BE321"/>
  <c r="BE331"/>
  <c r="BE335"/>
  <c r="BE346"/>
  <c r="BE348"/>
  <c r="BE350"/>
  <c r="BE351"/>
  <c r="BE352"/>
  <c r="BE354"/>
  <c r="BE356"/>
  <c i="2" r="J118"/>
  <c r="J97"/>
  <c i="3" r="BE134"/>
  <c r="BE136"/>
  <c r="BE155"/>
  <c r="BE158"/>
  <c r="BE168"/>
  <c r="BE172"/>
  <c r="BE178"/>
  <c r="BE187"/>
  <c r="BE194"/>
  <c r="BE203"/>
  <c r="BE218"/>
  <c r="BE230"/>
  <c r="BE240"/>
  <c r="BE245"/>
  <c r="BE280"/>
  <c r="BE284"/>
  <c r="BE287"/>
  <c r="BE288"/>
  <c r="BE293"/>
  <c r="BE297"/>
  <c r="BE300"/>
  <c r="BE301"/>
  <c r="BE314"/>
  <c r="BE332"/>
  <c r="BE336"/>
  <c r="BE349"/>
  <c r="BE353"/>
  <c r="BE355"/>
  <c r="BE121"/>
  <c r="BE135"/>
  <c r="BE140"/>
  <c r="BE145"/>
  <c r="BE152"/>
  <c r="BE154"/>
  <c r="BE176"/>
  <c r="BE179"/>
  <c r="BE183"/>
  <c r="BE188"/>
  <c r="BE191"/>
  <c r="BE195"/>
  <c r="BE201"/>
  <c r="BE205"/>
  <c r="BE208"/>
  <c r="BE213"/>
  <c r="BE231"/>
  <c r="BE237"/>
  <c r="BE242"/>
  <c r="BE244"/>
  <c r="BE254"/>
  <c r="BE262"/>
  <c r="BE264"/>
  <c r="BE269"/>
  <c r="BE277"/>
  <c r="BE278"/>
  <c r="BE283"/>
  <c r="BE289"/>
  <c r="BE316"/>
  <c r="BE322"/>
  <c r="BE325"/>
  <c r="BE326"/>
  <c r="BE357"/>
  <c r="J92"/>
  <c r="BE133"/>
  <c r="BE139"/>
  <c r="BE150"/>
  <c r="BE156"/>
  <c r="BE186"/>
  <c r="BE200"/>
  <c r="BE206"/>
  <c r="BE217"/>
  <c r="BE234"/>
  <c r="BE235"/>
  <c r="BE239"/>
  <c r="BE246"/>
  <c r="BE253"/>
  <c r="BE255"/>
  <c r="BE270"/>
  <c r="BE271"/>
  <c r="BE273"/>
  <c r="BE320"/>
  <c r="BE330"/>
  <c r="BE337"/>
  <c r="BE340"/>
  <c r="BE341"/>
  <c r="BE343"/>
  <c r="BE122"/>
  <c r="BE148"/>
  <c r="BE164"/>
  <c r="BE169"/>
  <c r="BE170"/>
  <c r="BE185"/>
  <c r="BE202"/>
  <c r="BE219"/>
  <c r="BE220"/>
  <c r="BE221"/>
  <c r="BE222"/>
  <c r="BE232"/>
  <c r="BE250"/>
  <c r="BE251"/>
  <c r="BE252"/>
  <c r="BE257"/>
  <c r="BE266"/>
  <c r="BE305"/>
  <c r="BE306"/>
  <c r="BE310"/>
  <c r="BE312"/>
  <c r="BE313"/>
  <c r="BE324"/>
  <c r="BE132"/>
  <c r="BE144"/>
  <c r="BE159"/>
  <c r="BE160"/>
  <c r="BE171"/>
  <c r="BE184"/>
  <c r="BE207"/>
  <c r="BE212"/>
  <c r="BE228"/>
  <c r="BE233"/>
  <c r="BE238"/>
  <c r="BE243"/>
  <c r="BE247"/>
  <c r="BE248"/>
  <c r="BE249"/>
  <c r="BE256"/>
  <c r="BE263"/>
  <c r="BE267"/>
  <c r="BE268"/>
  <c r="BE279"/>
  <c r="BE329"/>
  <c i="1" r="AW96"/>
  <c r="BB96"/>
  <c r="BC96"/>
  <c r="BD96"/>
  <c i="2" r="BE121"/>
  <c r="E85"/>
  <c r="J89"/>
  <c r="F91"/>
  <c r="J91"/>
  <c r="F92"/>
  <c r="J92"/>
  <c i="1" r="AW95"/>
  <c r="BC95"/>
  <c i="2" r="BE119"/>
  <c i="1" r="BA95"/>
  <c i="2" r="BE120"/>
  <c i="1" r="BD95"/>
  <c r="BB95"/>
  <c i="2" r="J30"/>
  <c i="4" r="F37"/>
  <c i="1" r="BD97"/>
  <c r="BD94"/>
  <c r="W33"/>
  <c i="4" r="F36"/>
  <c i="1" r="BC97"/>
  <c r="BC94"/>
  <c r="AY94"/>
  <c i="4" r="J34"/>
  <c i="1" r="AW97"/>
  <c i="3" r="F34"/>
  <c i="4" r="F34"/>
  <c i="1" r="BA97"/>
  <c i="4" r="F35"/>
  <c i="1" r="BB97"/>
  <c r="BB94"/>
  <c r="AX94"/>
  <c i="3" l="1" r="BK117"/>
  <c r="J117"/>
  <c i="1" r="BA96"/>
  <c i="3" r="J96"/>
  <c i="1" r="AG95"/>
  <c r="BA94"/>
  <c r="AW94"/>
  <c r="AK30"/>
  <c i="3" r="J30"/>
  <c i="4" r="J30"/>
  <c i="1" r="AG97"/>
  <c r="AU94"/>
  <c i="2" r="J33"/>
  <c i="1" r="AV95"/>
  <c r="AT95"/>
  <c r="AN95"/>
  <c i="4" r="F33"/>
  <c i="1" r="AZ97"/>
  <c i="3" r="F33"/>
  <c i="1" r="AZ96"/>
  <c i="2" r="F33"/>
  <c i="1" r="AZ95"/>
  <c r="W32"/>
  <c i="3" r="J33"/>
  <c i="1" r="AV96"/>
  <c r="AT96"/>
  <c i="4" r="J33"/>
  <c i="1" r="AV97"/>
  <c r="AT97"/>
  <c r="AN97"/>
  <c r="W31"/>
  <c l="1" r="AG96"/>
  <c i="4" r="J39"/>
  <c i="3" r="J39"/>
  <c i="2" r="J39"/>
  <c i="1" r="AN96"/>
  <c r="W30"/>
  <c r="AG94"/>
  <c r="AZ94"/>
  <c r="AV94"/>
  <c r="AK29"/>
  <c l="1" r="AK26"/>
  <c r="AT94"/>
  <c r="W29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<sst xmlns="http://schemas.openxmlformats.org/spreadsheetml/2006/main">
  <si>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</si>
  <si>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</si>
  <si>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</si>
  <si>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</si>
  <si>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</si>
  <si>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{7a8fc43b-66bd-4b73-8cc4-f4f12a3620eb}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</si>
  <si>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</si>
  <si>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</si>
  <si>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</si>
  <si>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</si>
  <si>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</si>
  <si>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</si>
  <si>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</si>
  <si>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</si>
  <si>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</si>
  <si>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</si>
  <si>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</si>
  <si>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výměnných dílů zabezpečovacího zařízení včetně prohlídek VÚD - OŘ Brno 2024 - 2030</t>
  </si>
  <si>
    <t>KSO:</t>
  </si>
  <si>
    <t>CC-CZ:</t>
  </si>
  <si>
    <t>Místo:</t>
  </si>
  <si>
    <t xml:space="preserve"> </t>
  </si>
  <si>
    <t>Datum:</t>
  </si>
  <si>
    <t>17. 12. 2019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</si>
  <si>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</si>
  <si>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</si>
  <si>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</si>
  <si>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</si>
  <si>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</si>
  <si>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</si>
  <si>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</si>
  <si>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</si>
  <si>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Bc. Komzák Roman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</si>
  <si>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</si>
  <si>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</si>
  <si>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</si>
  <si>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</si>
  <si>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</si>
  <si>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</si>
  <si>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</si>
  <si>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</si>
  <si>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</si>
  <si>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</si>
  <si>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</si>
  <si>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</si>
  <si>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</si>
  <si>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</si>
  <si>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</si>
  <si>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</si>
  <si>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</si>
  <si>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</si>
  <si>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</si>
  <si>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</si>
  <si>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</si>
  <si>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</si>
  <si>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</si>
  <si>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</si>
  <si>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</si>
  <si>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</si>
  <si>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</si>
  <si>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</si>
  <si>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</si>
  <si>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</si>
  <si>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</si>
  <si>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</si>
  <si>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</si>
  <si>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</si>
  <si>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</si>
  <si>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</si>
  <si>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</si>
  <si>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</si>
  <si>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</si>
  <si>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</si>
  <si>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</si>
  <si>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</si>
  <si>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</si>
  <si>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</si>
  <si>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</si>
  <si>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</si>
  <si>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02</t>
  </si>
  <si>
    <t>Komplexní prohlídky PZS typu VÚD</t>
  </si>
  <si>
    <t>STA</t>
  </si>
  <si>
    <t>1</t>
  </si>
  <si>
    <t>{ea73710b-ad2e-4d3b-92c7-db36dc4be27c}</t>
  </si>
  <si>
    <t>2</t>
  </si>
  <si>
    <t>PS 01</t>
  </si>
  <si>
    <t>Výměnné díly</t>
  </si>
  <si>
    <t>{b18d8bdf-7ca6-44e7-8d20-90da5a2cbae4}</t>
  </si>
  <si>
    <t>PS 03</t>
  </si>
  <si>
    <t>Náhradní díly</t>
  </si>
  <si>
    <t>{afd7e43e-89a8-4255-871b-4333912f533f}</t>
  </si>
  <si>
    <t>KRYCÍ LIST SOUPISU PRACÍ</t>
  </si>
  <si>
    <t>Objekt:</t>
  </si>
  <si>
    <t>PS 02 - Komplexní prohlídky PZS typu VÚD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</si>
  <si>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</si>
  <si>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</si>
  <si>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</si>
  <si>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</si>
  <si>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</si>
  <si>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</si>
  <si>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</si>
  <si>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</si>
  <si>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</si>
  <si>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</si>
  <si>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</si>
  <si>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</si>
  <si>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</si>
  <si>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</si>
  <si>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</si>
  <si>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</si>
  <si>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</si>
  <si>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</si>
  <si>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</si>
  <si>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</si>
  <si>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</si>
  <si>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</si>
  <si>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</si>
  <si>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</si>
  <si>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7598095531</t>
  </si>
  <si>
    <t>Dvouletá komplexní prohlídka PZS typu VÚD včetně výměny a opravy dílů</t>
  </si>
  <si>
    <t>kus</t>
  </si>
  <si>
    <t>512</t>
  </si>
  <si>
    <t>-471685094</t>
  </si>
  <si>
    <t>7598095532</t>
  </si>
  <si>
    <t>Dvouletá komplexní prohlídka PZS typu VÚD bez výměny a opravy dílů</t>
  </si>
  <si>
    <t>-1288633310</t>
  </si>
  <si>
    <t>3</t>
  </si>
  <si>
    <t>7598095533</t>
  </si>
  <si>
    <t>Dvouletá komplexní prohlídka ventilových kolejových obvodů VKO u PZS</t>
  </si>
  <si>
    <t>607684241</t>
  </si>
  <si>
    <t>PS 01 - Výměnné díly</t>
  </si>
  <si>
    <t>7593323010</t>
  </si>
  <si>
    <t>Oprava pojistky 0,16 A</t>
  </si>
  <si>
    <t>2012928380</t>
  </si>
  <si>
    <t>7593323012</t>
  </si>
  <si>
    <t>Oprava pojistky 0,5 A</t>
  </si>
  <si>
    <t>-299662386</t>
  </si>
  <si>
    <t>7593323014</t>
  </si>
  <si>
    <t>Oprava pojistky 1 A</t>
  </si>
  <si>
    <t>789574509</t>
  </si>
  <si>
    <t>7593323016</t>
  </si>
  <si>
    <t>Oprava pojistky 2 A</t>
  </si>
  <si>
    <t>-1643533273</t>
  </si>
  <si>
    <t>5</t>
  </si>
  <si>
    <t>7593323018</t>
  </si>
  <si>
    <t>Oprava pojistky 5 A</t>
  </si>
  <si>
    <t>357352985</t>
  </si>
  <si>
    <t>6</t>
  </si>
  <si>
    <t>7593323020</t>
  </si>
  <si>
    <t>Oprava pojistky 10 A</t>
  </si>
  <si>
    <t>999235027</t>
  </si>
  <si>
    <t>7</t>
  </si>
  <si>
    <t>7593323022</t>
  </si>
  <si>
    <t>Oprava pojistky 20 A</t>
  </si>
  <si>
    <t>2138731708</t>
  </si>
  <si>
    <t>8</t>
  </si>
  <si>
    <t>7593323024</t>
  </si>
  <si>
    <t>Oprava pojistky 30 A</t>
  </si>
  <si>
    <t>1933989456</t>
  </si>
  <si>
    <t>9</t>
  </si>
  <si>
    <t>7593323026</t>
  </si>
  <si>
    <t>Úprava spodku přechodových pojistek</t>
  </si>
  <si>
    <t>395275451</t>
  </si>
  <si>
    <t>10</t>
  </si>
  <si>
    <t>7593323040</t>
  </si>
  <si>
    <t>Úprava zapojení reléové zásuvky pro náhradu relé OMŠ 2-60 za NMŠ 2-60 dle ZL 11/91</t>
  </si>
  <si>
    <t>445663487</t>
  </si>
  <si>
    <t>11</t>
  </si>
  <si>
    <t>7593323050</t>
  </si>
  <si>
    <t>Oprava desky Eprona</t>
  </si>
  <si>
    <t>1738566231</t>
  </si>
  <si>
    <t>7593323060</t>
  </si>
  <si>
    <t>Oprava měřící desky DISTA</t>
  </si>
  <si>
    <t>953865820</t>
  </si>
  <si>
    <t>13</t>
  </si>
  <si>
    <t>7593323100</t>
  </si>
  <si>
    <t>Oprava časové jednotky CJP</t>
  </si>
  <si>
    <t>-398811319</t>
  </si>
  <si>
    <t>14</t>
  </si>
  <si>
    <t>7593323105</t>
  </si>
  <si>
    <t>Oprava časové jednotky CJS</t>
  </si>
  <si>
    <t>-299726654</t>
  </si>
  <si>
    <t>15</t>
  </si>
  <si>
    <t>7593333010</t>
  </si>
  <si>
    <t>Testování relé malorozměrového NMŠ(M)1</t>
  </si>
  <si>
    <t>682720076</t>
  </si>
  <si>
    <t>16</t>
  </si>
  <si>
    <t>7593333015</t>
  </si>
  <si>
    <t>Testování relé malorozměrového NMŠ(M)2</t>
  </si>
  <si>
    <t>1735214794</t>
  </si>
  <si>
    <t>17</t>
  </si>
  <si>
    <t>7593333020</t>
  </si>
  <si>
    <t>Testování relé malorozměrového TN, TT</t>
  </si>
  <si>
    <t>-8647432</t>
  </si>
  <si>
    <t>18</t>
  </si>
  <si>
    <t>7593333030</t>
  </si>
  <si>
    <t>Oprava relé kombinovaného KR1-1000, KR1-24, KR1-60, KR1-600</t>
  </si>
  <si>
    <t>2102943503</t>
  </si>
  <si>
    <t>19</t>
  </si>
  <si>
    <t>7593333035</t>
  </si>
  <si>
    <t>Oprava relé kombinovaného KSR1-270</t>
  </si>
  <si>
    <t>301898569</t>
  </si>
  <si>
    <t>20</t>
  </si>
  <si>
    <t>7593333040</t>
  </si>
  <si>
    <t>Oprava relé kombinovaného KR2-400, KR2-600</t>
  </si>
  <si>
    <t>-1499171221</t>
  </si>
  <si>
    <t>7593333045</t>
  </si>
  <si>
    <t>Oprava relé kombinovaného KPR1-1000</t>
  </si>
  <si>
    <t>-667445496</t>
  </si>
  <si>
    <t>22</t>
  </si>
  <si>
    <t>7593333050</t>
  </si>
  <si>
    <t>Oprava relé kombinovaného KŠ1-40, KŠ1-80, KŠ1-280, KŠ1-600, KŠ1-1000, KŠ1M-400</t>
  </si>
  <si>
    <t>-860899774</t>
  </si>
  <si>
    <t>23</t>
  </si>
  <si>
    <t>7593333051</t>
  </si>
  <si>
    <t>Oprava relé kombinovaného KŠ1-40, KŠ1-80, KŠ1-600, KŠ1-1000, KŠ1M-400 včetně výměny pér. svazku</t>
  </si>
  <si>
    <t>-1970289691</t>
  </si>
  <si>
    <t>24</t>
  </si>
  <si>
    <t>7593333060</t>
  </si>
  <si>
    <t>Oprava relé kombinovaného SKŠ1, SKPŠ</t>
  </si>
  <si>
    <t>-1213542979</t>
  </si>
  <si>
    <t>25</t>
  </si>
  <si>
    <t>7593333065</t>
  </si>
  <si>
    <t>Oprava relé kombinovaného SKPR2</t>
  </si>
  <si>
    <t>596239153</t>
  </si>
  <si>
    <t>26</t>
  </si>
  <si>
    <t>7593333070</t>
  </si>
  <si>
    <t>Oprava relé kombinovaného SKPR3</t>
  </si>
  <si>
    <t>260349193</t>
  </si>
  <si>
    <t>27</t>
  </si>
  <si>
    <t>7593333075</t>
  </si>
  <si>
    <t>Oprava relé kombinovaného KMŠ-450, KMŠ-3000 RUS</t>
  </si>
  <si>
    <t>-2075580290</t>
  </si>
  <si>
    <t>28</t>
  </si>
  <si>
    <t>7593333090</t>
  </si>
  <si>
    <t>Oprava relé neutrálního NR1-2, NR1-40, NR1-400, NR1-1000, NR1-500/200</t>
  </si>
  <si>
    <t>-1257410737</t>
  </si>
  <si>
    <t>29</t>
  </si>
  <si>
    <t>7593333095</t>
  </si>
  <si>
    <t>Oprava relé neutrálního NR2-2, NR2-40, NR2-60/1000, NR2-60/450, NR2-900, NR2-1000</t>
  </si>
  <si>
    <t>407262640</t>
  </si>
  <si>
    <t>30</t>
  </si>
  <si>
    <t>7593333097</t>
  </si>
  <si>
    <t>Oprava relé neutrálního NR3</t>
  </si>
  <si>
    <t>87069018</t>
  </si>
  <si>
    <t>31</t>
  </si>
  <si>
    <t>7593333100</t>
  </si>
  <si>
    <t>Oprava relé neutrálního NRVU 2-450/1</t>
  </si>
  <si>
    <t>1855281094</t>
  </si>
  <si>
    <t>32</t>
  </si>
  <si>
    <t>7593333105</t>
  </si>
  <si>
    <t>Oprava relé neutrálního NPR1, NPR2, NPR4</t>
  </si>
  <si>
    <t>-556560140</t>
  </si>
  <si>
    <t>33</t>
  </si>
  <si>
    <t>7593333107</t>
  </si>
  <si>
    <t>Oprava relé neutrálního NTR1-750, NTR5-1000</t>
  </si>
  <si>
    <t>1718910442</t>
  </si>
  <si>
    <t>34</t>
  </si>
  <si>
    <t>7593333110</t>
  </si>
  <si>
    <t>Oprava relé neutrálního NVR-250, NVR-1000, KNR5 s usměrňovačem</t>
  </si>
  <si>
    <t>792463697</t>
  </si>
  <si>
    <t>35</t>
  </si>
  <si>
    <t>7593333120</t>
  </si>
  <si>
    <t>Oprava relé malorozměrového NMŠ(M)1</t>
  </si>
  <si>
    <t>-2008490297</t>
  </si>
  <si>
    <t>36</t>
  </si>
  <si>
    <t>7593333121</t>
  </si>
  <si>
    <t>Oprava relé malorozměrového NMŠ(M)1 včetně výměny táhla</t>
  </si>
  <si>
    <t>-1549266071</t>
  </si>
  <si>
    <t>37</t>
  </si>
  <si>
    <t>7593333122</t>
  </si>
  <si>
    <t>Oprava relé malorozměrového NMŠ(M)1 včetně výměny kontaktového svazku</t>
  </si>
  <si>
    <t>279517659</t>
  </si>
  <si>
    <t>38</t>
  </si>
  <si>
    <t>7593333123</t>
  </si>
  <si>
    <t>Oprava relé malorozměrového NMŠ(M)1 včetně výměny krytu</t>
  </si>
  <si>
    <t>450824391</t>
  </si>
  <si>
    <t>39</t>
  </si>
  <si>
    <t>7593333125</t>
  </si>
  <si>
    <t>Oprava relé malorozměrového NMŠ(M)2, OMŠ-74 RUS, OMŠ2-63 RUS, OMŠ2-60, AŠ2, ANŠ2, AŠ5, OMŠM-1 RUS</t>
  </si>
  <si>
    <t>1471930655</t>
  </si>
  <si>
    <t>40</t>
  </si>
  <si>
    <t>7593333126</t>
  </si>
  <si>
    <t>Oprava relé malorozměrového NMŠ(M)2, OMŠ-74 RUS, OMŠ2-63 RUS, OMŠ2-60, včetně výměny táhla</t>
  </si>
  <si>
    <t>-474815355</t>
  </si>
  <si>
    <t>41</t>
  </si>
  <si>
    <t>7593333127</t>
  </si>
  <si>
    <t>Oprava relé malorozměrového NMŠ(M)2, OMŠ-74 RUS, OMŠ2-63 RUS, OMŠ2-60, včetně výměny kontaktového svazku</t>
  </si>
  <si>
    <t>1511349573</t>
  </si>
  <si>
    <t>42</t>
  </si>
  <si>
    <t>7593333128</t>
  </si>
  <si>
    <t>Oprava relé malorozměrového NMŠ(M)2, OMŠ-74 RUS, OMŠ2-63 RUS, OMŠ2-60, včetně výměny krytu</t>
  </si>
  <si>
    <t>-272013823</t>
  </si>
  <si>
    <t>43</t>
  </si>
  <si>
    <t>7593333130</t>
  </si>
  <si>
    <t>Oprava relé malorozměrového SMŠ2</t>
  </si>
  <si>
    <t>-941628932</t>
  </si>
  <si>
    <t>44</t>
  </si>
  <si>
    <t>7593333131</t>
  </si>
  <si>
    <t>Oprava relé malorozměrového SMŠ2 včetně výměny táhla</t>
  </si>
  <si>
    <t>-1418726678</t>
  </si>
  <si>
    <t>45</t>
  </si>
  <si>
    <t>7593333132</t>
  </si>
  <si>
    <t>Oprava relé malorozměrového SMŠ2 včetně výměny kontaktového svazku</t>
  </si>
  <si>
    <t>-1359768777</t>
  </si>
  <si>
    <t>46</t>
  </si>
  <si>
    <t>7593333133</t>
  </si>
  <si>
    <t>Oprava relé malorozměrového SMŠ2 včetně výměny krytu</t>
  </si>
  <si>
    <t>-1305497256</t>
  </si>
  <si>
    <t>47</t>
  </si>
  <si>
    <t>7593333135</t>
  </si>
  <si>
    <t>Oprava relé malorozměrového NMŠ2G, NMVŠ2, ANVŠ2</t>
  </si>
  <si>
    <t>822946296</t>
  </si>
  <si>
    <t>48</t>
  </si>
  <si>
    <t>7593333136</t>
  </si>
  <si>
    <t>Oprava relé malorozměrového NMŠ2G, NMVŠ2, včetně výměny táhla</t>
  </si>
  <si>
    <t>2069772258</t>
  </si>
  <si>
    <t>49</t>
  </si>
  <si>
    <t>7593333137</t>
  </si>
  <si>
    <t>Oprava relé malorozměrového NMŠ2G, NMVŠ2, včetně výměny kontaktového svazku</t>
  </si>
  <si>
    <t>1362520647</t>
  </si>
  <si>
    <t>50</t>
  </si>
  <si>
    <t>7593333138</t>
  </si>
  <si>
    <t>Oprava relé malorozměrového NMŠ2G, NMVŠ2, včetně výměny krytu</t>
  </si>
  <si>
    <t>349596714</t>
  </si>
  <si>
    <t>51</t>
  </si>
  <si>
    <t>7593333140</t>
  </si>
  <si>
    <t>Oprava relé malorozměrového NMŠ4</t>
  </si>
  <si>
    <t>-226896547</t>
  </si>
  <si>
    <t>52</t>
  </si>
  <si>
    <t>7593333141</t>
  </si>
  <si>
    <t>Oprava relé malorozměrového NMŠ4 včetně výměny táhla</t>
  </si>
  <si>
    <t>38789570</t>
  </si>
  <si>
    <t>53</t>
  </si>
  <si>
    <t>7593333142</t>
  </si>
  <si>
    <t>Oprava relé malorozměrového NMŠ4 včetně výměny kontaktového svazku</t>
  </si>
  <si>
    <t>-1478288213</t>
  </si>
  <si>
    <t>54</t>
  </si>
  <si>
    <t>7593333143</t>
  </si>
  <si>
    <t>Oprava relé malorozměrového NMŠ4 včetně výměny krytu</t>
  </si>
  <si>
    <t>-187251361</t>
  </si>
  <si>
    <t>55</t>
  </si>
  <si>
    <t>7593333145</t>
  </si>
  <si>
    <t>Oprava relé malorozměrového NMPŠ</t>
  </si>
  <si>
    <t>-1623084869</t>
  </si>
  <si>
    <t>56</t>
  </si>
  <si>
    <t>7593333146</t>
  </si>
  <si>
    <t>Oprava relé malorozměrového NMPŠ včetně výměny táhla</t>
  </si>
  <si>
    <t>326852119</t>
  </si>
  <si>
    <t>57</t>
  </si>
  <si>
    <t>7593333147</t>
  </si>
  <si>
    <t>Oprava relé malorozměrového NMPŠ včetně výměny kontaktového svazku</t>
  </si>
  <si>
    <t>-1823515597</t>
  </si>
  <si>
    <t>58</t>
  </si>
  <si>
    <t>7593333148</t>
  </si>
  <si>
    <t>Oprava relé malorozměrového NMPŠ včetně výměny krytu</t>
  </si>
  <si>
    <t>-1224920260</t>
  </si>
  <si>
    <t>59</t>
  </si>
  <si>
    <t>7593333150</t>
  </si>
  <si>
    <t>Oprava relé malorozměrového NMŠT</t>
  </si>
  <si>
    <t>-282874758</t>
  </si>
  <si>
    <t>60</t>
  </si>
  <si>
    <t>7593333151</t>
  </si>
  <si>
    <t>Oprava relé malorozměrového NMŠT včetně výměny termodoteku</t>
  </si>
  <si>
    <t>-1994633296</t>
  </si>
  <si>
    <t>61</t>
  </si>
  <si>
    <t>7593333152</t>
  </si>
  <si>
    <t>Oprava relé malorozměrového NMŠT včetně výměny krytu</t>
  </si>
  <si>
    <t>-2005142430</t>
  </si>
  <si>
    <t>62</t>
  </si>
  <si>
    <t>7593333155</t>
  </si>
  <si>
    <t>Oprava relé malorozměrového TN, TT</t>
  </si>
  <si>
    <t>-854960894</t>
  </si>
  <si>
    <t>63</t>
  </si>
  <si>
    <t>7593333156</t>
  </si>
  <si>
    <t>Oprava relé malorozměrového TN, TT repase</t>
  </si>
  <si>
    <t>1356105691</t>
  </si>
  <si>
    <t>64</t>
  </si>
  <si>
    <t>7593333160</t>
  </si>
  <si>
    <t>Oprava relé velkozástrčkového NPŠ1-150, NPŠ4-1000/200</t>
  </si>
  <si>
    <t>813613696</t>
  </si>
  <si>
    <t>65</t>
  </si>
  <si>
    <t>7593333170</t>
  </si>
  <si>
    <t>Oprava relé transmisního TR3B, TR2000, TAZ</t>
  </si>
  <si>
    <t>-1882328956</t>
  </si>
  <si>
    <t>66</t>
  </si>
  <si>
    <t>7593333175</t>
  </si>
  <si>
    <t>Oprava relé transmisního TR2000VU2, TŠ, TJA110, TJA12</t>
  </si>
  <si>
    <t>-894703412</t>
  </si>
  <si>
    <t>67</t>
  </si>
  <si>
    <t>7593333180</t>
  </si>
  <si>
    <t>Oprava relé tepelného MTR2</t>
  </si>
  <si>
    <t>-1351274830</t>
  </si>
  <si>
    <t>68</t>
  </si>
  <si>
    <t>7593333185</t>
  </si>
  <si>
    <t>Oprava relé tepelného TMŠ2</t>
  </si>
  <si>
    <t>959356267</t>
  </si>
  <si>
    <t>69</t>
  </si>
  <si>
    <t>7593333190</t>
  </si>
  <si>
    <t>Oprava časového souboru TM-10, TU-60, RTS-61, TK-11</t>
  </si>
  <si>
    <t>414874875</t>
  </si>
  <si>
    <t>70</t>
  </si>
  <si>
    <t>7593333192</t>
  </si>
  <si>
    <t>Oprava časového souboru UČJ</t>
  </si>
  <si>
    <t>2015368197</t>
  </si>
  <si>
    <t>71</t>
  </si>
  <si>
    <t>7593333200</t>
  </si>
  <si>
    <t>Oprava relé impulsního IMVŠ 110, IRV110</t>
  </si>
  <si>
    <t>1231272859</t>
  </si>
  <si>
    <t>72</t>
  </si>
  <si>
    <t>7593333205</t>
  </si>
  <si>
    <t>Oprava relé impulsního IVG</t>
  </si>
  <si>
    <t>-850619635</t>
  </si>
  <si>
    <t>73</t>
  </si>
  <si>
    <t>7593333210</t>
  </si>
  <si>
    <t>Oprava relé impulsního IR5</t>
  </si>
  <si>
    <t>-273082262</t>
  </si>
  <si>
    <t>74</t>
  </si>
  <si>
    <t>7593333220</t>
  </si>
  <si>
    <t>Oprava relé UKDR1, KDRŠ</t>
  </si>
  <si>
    <t>-605639133</t>
  </si>
  <si>
    <t>75</t>
  </si>
  <si>
    <t>7593333225</t>
  </si>
  <si>
    <t>Oprava relé UKDR5M-2</t>
  </si>
  <si>
    <t>-917186679</t>
  </si>
  <si>
    <t>76</t>
  </si>
  <si>
    <t>7593333230</t>
  </si>
  <si>
    <t>Oprava relé KA1, RK 71 462, RK 71 931A(B)</t>
  </si>
  <si>
    <t>-1850183417</t>
  </si>
  <si>
    <t>77</t>
  </si>
  <si>
    <t>7593333235</t>
  </si>
  <si>
    <t>Oprava relé KA2</t>
  </si>
  <si>
    <t>-1223703509</t>
  </si>
  <si>
    <t>78</t>
  </si>
  <si>
    <t>7593333240</t>
  </si>
  <si>
    <t>Oprava relé TAZ-1, TAZ-1A, TAZ-2</t>
  </si>
  <si>
    <t>290083219</t>
  </si>
  <si>
    <t>79</t>
  </si>
  <si>
    <t>7593333241</t>
  </si>
  <si>
    <t>Oprava relé TAZ-1, TAZ-1A, TAZ-2 včetně výměny kontaktového svazku</t>
  </si>
  <si>
    <t>1371842282</t>
  </si>
  <si>
    <t>80</t>
  </si>
  <si>
    <t>7593333242</t>
  </si>
  <si>
    <t>Oprava relé TAZ-1, TAZ-1A, TAZ-2 včetně výměny krytu</t>
  </si>
  <si>
    <t>1658496643</t>
  </si>
  <si>
    <t>81</t>
  </si>
  <si>
    <t>7593333245</t>
  </si>
  <si>
    <t>Oprava relé kazety K, KVR, U</t>
  </si>
  <si>
    <t>-316665841</t>
  </si>
  <si>
    <t>82</t>
  </si>
  <si>
    <t>7593333250</t>
  </si>
  <si>
    <t>Oprava relé PPR3-5000 RUS</t>
  </si>
  <si>
    <t>-1785704438</t>
  </si>
  <si>
    <t>83</t>
  </si>
  <si>
    <t>7593333252</t>
  </si>
  <si>
    <t>Oprava relé PMPUŠ-150/150 RUS</t>
  </si>
  <si>
    <t>1936223543</t>
  </si>
  <si>
    <t>84</t>
  </si>
  <si>
    <t>7593333254</t>
  </si>
  <si>
    <t>Oprava relé NVŠ1-800</t>
  </si>
  <si>
    <t>744274264</t>
  </si>
  <si>
    <t>85</t>
  </si>
  <si>
    <t>7593333255</t>
  </si>
  <si>
    <t>Oprava relé kazeta univerzální</t>
  </si>
  <si>
    <t>65650652</t>
  </si>
  <si>
    <t>86</t>
  </si>
  <si>
    <t>7593333256</t>
  </si>
  <si>
    <t>Oprava relé kazeta světel</t>
  </si>
  <si>
    <t>-731293218</t>
  </si>
  <si>
    <t>87</t>
  </si>
  <si>
    <t>7593333257</t>
  </si>
  <si>
    <t>Oprava relé kazeta výhybky</t>
  </si>
  <si>
    <t>-1443986704</t>
  </si>
  <si>
    <t>88</t>
  </si>
  <si>
    <t>7593333258</t>
  </si>
  <si>
    <t>Oprava relé kazeta pruhů</t>
  </si>
  <si>
    <t>1674274954</t>
  </si>
  <si>
    <t>89</t>
  </si>
  <si>
    <t>7593333259</t>
  </si>
  <si>
    <t>Oprava relé kazeta OMRON</t>
  </si>
  <si>
    <t>-734335780</t>
  </si>
  <si>
    <t>90</t>
  </si>
  <si>
    <t>7593333260</t>
  </si>
  <si>
    <t>Oprava dobíječe AD-1</t>
  </si>
  <si>
    <t>-1186257325</t>
  </si>
  <si>
    <t>91</t>
  </si>
  <si>
    <t>7593333270</t>
  </si>
  <si>
    <t>Oprava kodéru PNMŠ</t>
  </si>
  <si>
    <t>-1515628483</t>
  </si>
  <si>
    <t>92</t>
  </si>
  <si>
    <t>7593333275</t>
  </si>
  <si>
    <t>Oprava kodéru SMMS 1</t>
  </si>
  <si>
    <t>-773497931</t>
  </si>
  <si>
    <t>93</t>
  </si>
  <si>
    <t>7593333290</t>
  </si>
  <si>
    <t>Oprava kodéru KPT, KPTŠ, MT1-150</t>
  </si>
  <si>
    <t>752814172</t>
  </si>
  <si>
    <t>94</t>
  </si>
  <si>
    <t>7593333295</t>
  </si>
  <si>
    <t>Oprava kodéru MK1, MK2, MK3, UMK-1</t>
  </si>
  <si>
    <t>488439559</t>
  </si>
  <si>
    <t>95</t>
  </si>
  <si>
    <t>7593333300</t>
  </si>
  <si>
    <t>Oprava kodéru adaptér vjezdový, translační, normální</t>
  </si>
  <si>
    <t>-1479686395</t>
  </si>
  <si>
    <t>96</t>
  </si>
  <si>
    <t>7593333315</t>
  </si>
  <si>
    <t>Oprava relé indukčního DSR</t>
  </si>
  <si>
    <t>-58858732</t>
  </si>
  <si>
    <t>97</t>
  </si>
  <si>
    <t>7593333316</t>
  </si>
  <si>
    <t>Oprava relé indukčního DSR včetně výměny cívky</t>
  </si>
  <si>
    <t>1590833931</t>
  </si>
  <si>
    <t>98</t>
  </si>
  <si>
    <t>7593333317</t>
  </si>
  <si>
    <t>Oprava relé indukčního DSR včetně výměny šroubu</t>
  </si>
  <si>
    <t>-282605411</t>
  </si>
  <si>
    <t>99</t>
  </si>
  <si>
    <t>7593333320</t>
  </si>
  <si>
    <t>Oprava relé indukčního DSŠ</t>
  </si>
  <si>
    <t>-2045874517</t>
  </si>
  <si>
    <t>100</t>
  </si>
  <si>
    <t>7593333321</t>
  </si>
  <si>
    <t>Oprava relé indukčního DSŠ včetně výměny výseče</t>
  </si>
  <si>
    <t>1256158870</t>
  </si>
  <si>
    <t>101</t>
  </si>
  <si>
    <t>7593333322</t>
  </si>
  <si>
    <t>Oprava relé indukčního DSŠ včetně výměny cívky</t>
  </si>
  <si>
    <t>-1262422693</t>
  </si>
  <si>
    <t>102</t>
  </si>
  <si>
    <t>7593333323</t>
  </si>
  <si>
    <t>Oprava relé indukčního DSŠ včetně výměny krytu</t>
  </si>
  <si>
    <t>-1297978965</t>
  </si>
  <si>
    <t>103</t>
  </si>
  <si>
    <t>7593333324</t>
  </si>
  <si>
    <t>Oprava relé indukčního DSŠ včetně výměny osového šroubu</t>
  </si>
  <si>
    <t>-394303565</t>
  </si>
  <si>
    <t>104</t>
  </si>
  <si>
    <t>7593333330</t>
  </si>
  <si>
    <t>Oprava souboru KO FID2, FID3</t>
  </si>
  <si>
    <t>333378132</t>
  </si>
  <si>
    <t>105</t>
  </si>
  <si>
    <t>7593333335</t>
  </si>
  <si>
    <t>Oprava souboru KO KAV 2, KAV 3</t>
  </si>
  <si>
    <t>1577491451</t>
  </si>
  <si>
    <t>106</t>
  </si>
  <si>
    <t>7593333340</t>
  </si>
  <si>
    <t>Oprava dílu VÚD PSS, PST</t>
  </si>
  <si>
    <t>-2050506712</t>
  </si>
  <si>
    <t>107</t>
  </si>
  <si>
    <t>7593333345</t>
  </si>
  <si>
    <t>Oprava dílu VÚD VKO</t>
  </si>
  <si>
    <t>496239244</t>
  </si>
  <si>
    <t>108</t>
  </si>
  <si>
    <t>7593333350</t>
  </si>
  <si>
    <t>Oprava kodéru VÚD, dekodéru VÚD</t>
  </si>
  <si>
    <t>35605717</t>
  </si>
  <si>
    <t>109</t>
  </si>
  <si>
    <t>7593333352</t>
  </si>
  <si>
    <t>Oprava kmitače pro VÚD</t>
  </si>
  <si>
    <t>634257366</t>
  </si>
  <si>
    <t>110</t>
  </si>
  <si>
    <t>7593333360</t>
  </si>
  <si>
    <t>Oprava automatického dobíječe VÚD</t>
  </si>
  <si>
    <t>1149190349</t>
  </si>
  <si>
    <t>111</t>
  </si>
  <si>
    <t>7593333362</t>
  </si>
  <si>
    <t>Úprava dobíječe pro VÚD</t>
  </si>
  <si>
    <t>-30071389</t>
  </si>
  <si>
    <t>112</t>
  </si>
  <si>
    <t>7593333365</t>
  </si>
  <si>
    <t>Oprava rotačního měniče VÚD</t>
  </si>
  <si>
    <t>-518805585</t>
  </si>
  <si>
    <t>113</t>
  </si>
  <si>
    <t>7593333380</t>
  </si>
  <si>
    <t>Oprava relé střídavého OR1-80, AR1-2,65, UNR-3</t>
  </si>
  <si>
    <t>-824152474</t>
  </si>
  <si>
    <t>114</t>
  </si>
  <si>
    <t>7593333390</t>
  </si>
  <si>
    <t>Oprava reléové jednotky VÚD A</t>
  </si>
  <si>
    <t>1492688388</t>
  </si>
  <si>
    <t>115</t>
  </si>
  <si>
    <t>7593333392</t>
  </si>
  <si>
    <t>Oprava reléové jednotky VÚD B</t>
  </si>
  <si>
    <t>-519496897</t>
  </si>
  <si>
    <t>116</t>
  </si>
  <si>
    <t>7593333394</t>
  </si>
  <si>
    <t>Oprava reléové jednotky VÚD C</t>
  </si>
  <si>
    <t>2097610849</t>
  </si>
  <si>
    <t>117</t>
  </si>
  <si>
    <t>7593333396</t>
  </si>
  <si>
    <t>Oprava reléové jednotky VÚD E-F</t>
  </si>
  <si>
    <t>490427478</t>
  </si>
  <si>
    <t>118</t>
  </si>
  <si>
    <t>7593333398</t>
  </si>
  <si>
    <t>Oprava reléové jednotky VÚD BL1 - BL2</t>
  </si>
  <si>
    <t>-1371289202</t>
  </si>
  <si>
    <t>119</t>
  </si>
  <si>
    <t>7593333400</t>
  </si>
  <si>
    <t>Oprava reléové jednotky VÚD BL1 - BL2 včetně výměny kontaktového svazku Pt-Ir</t>
  </si>
  <si>
    <t>1482703368</t>
  </si>
  <si>
    <t>120</t>
  </si>
  <si>
    <t>7593333401</t>
  </si>
  <si>
    <t>Oprava reléové jednotky VÚD BL1 - BL2 včetně záměny kontaktového svazku Pt-Ir za W</t>
  </si>
  <si>
    <t>1572944181</t>
  </si>
  <si>
    <t>121</t>
  </si>
  <si>
    <t>7593333402</t>
  </si>
  <si>
    <t>Oprava reléové jednotky VÚD BL1 - BL2 W včetně výměny svazku</t>
  </si>
  <si>
    <t>-1985134592</t>
  </si>
  <si>
    <t>122</t>
  </si>
  <si>
    <t>7593333404</t>
  </si>
  <si>
    <t>Oprava reléové jednotky VÚD N/V4C</t>
  </si>
  <si>
    <t>-401915582</t>
  </si>
  <si>
    <t>123</t>
  </si>
  <si>
    <t>7593333406</t>
  </si>
  <si>
    <t>Oprava reléové jednotky VÚD N/V4C W</t>
  </si>
  <si>
    <t>-1486698788</t>
  </si>
  <si>
    <t>124</t>
  </si>
  <si>
    <t>7593333408</t>
  </si>
  <si>
    <t>Oprava reléové jednotky VÚD K</t>
  </si>
  <si>
    <t>-1694724461</t>
  </si>
  <si>
    <t>125</t>
  </si>
  <si>
    <t>7593333410</t>
  </si>
  <si>
    <t>Oprava reléové jednotky VÚD L-Th.</t>
  </si>
  <si>
    <t>5638996</t>
  </si>
  <si>
    <t>126</t>
  </si>
  <si>
    <t>7593333412</t>
  </si>
  <si>
    <t>Oprava reléové jednotky VÚD UZ 1</t>
  </si>
  <si>
    <t>-1465506955</t>
  </si>
  <si>
    <t>127</t>
  </si>
  <si>
    <t>7593333414</t>
  </si>
  <si>
    <t>Oprava reléové jednotky VÚD Q - H</t>
  </si>
  <si>
    <t>-2101890771</t>
  </si>
  <si>
    <t>128</t>
  </si>
  <si>
    <t>7593333416</t>
  </si>
  <si>
    <t>Oprava reléové jednotky VÚD A1, A2 (C1, C2)</t>
  </si>
  <si>
    <t>-1375668598</t>
  </si>
  <si>
    <t>129</t>
  </si>
  <si>
    <t>7593333418</t>
  </si>
  <si>
    <t>Oprava reléové jednotky VÚD O</t>
  </si>
  <si>
    <t>-1286154798</t>
  </si>
  <si>
    <t>130</t>
  </si>
  <si>
    <t>7593333420</t>
  </si>
  <si>
    <t>Oprava reléové jednotky VÚD OP</t>
  </si>
  <si>
    <t>-932745947</t>
  </si>
  <si>
    <t>131</t>
  </si>
  <si>
    <t>7593333422</t>
  </si>
  <si>
    <t>Oprava reléové jednotky VÚD OV</t>
  </si>
  <si>
    <t>-636573162</t>
  </si>
  <si>
    <t>132</t>
  </si>
  <si>
    <t>7593333424</t>
  </si>
  <si>
    <t>Oprava reléové jednotky VÚD OB</t>
  </si>
  <si>
    <t>2002532647</t>
  </si>
  <si>
    <t>133</t>
  </si>
  <si>
    <t>7593333426</t>
  </si>
  <si>
    <t>Oprava reléové jednotky VÚD ON</t>
  </si>
  <si>
    <t>956919218</t>
  </si>
  <si>
    <t>134</t>
  </si>
  <si>
    <t>7593333428</t>
  </si>
  <si>
    <t>Oprava reléové jednotky VÚD R</t>
  </si>
  <si>
    <t>894183812</t>
  </si>
  <si>
    <t>135</t>
  </si>
  <si>
    <t>7593333430</t>
  </si>
  <si>
    <t>Oprava reléové jednotky VÚD TP</t>
  </si>
  <si>
    <t>1048876745</t>
  </si>
  <si>
    <t>136</t>
  </si>
  <si>
    <t>7593333432</t>
  </si>
  <si>
    <t>Oprava reléové jednotky VÚD U</t>
  </si>
  <si>
    <t>946615541</t>
  </si>
  <si>
    <t>137</t>
  </si>
  <si>
    <t>7593333434</t>
  </si>
  <si>
    <t>Oprava reléové jednotky VÚD V1 - P1</t>
  </si>
  <si>
    <t>2011584767</t>
  </si>
  <si>
    <t>138</t>
  </si>
  <si>
    <t>7593333436</t>
  </si>
  <si>
    <t>Oprava reléové jednotky VÚD VO</t>
  </si>
  <si>
    <t>-627593961</t>
  </si>
  <si>
    <t>139</t>
  </si>
  <si>
    <t>7593333438</t>
  </si>
  <si>
    <t>Oprava reléové jednotky VÚD P</t>
  </si>
  <si>
    <t>136835654</t>
  </si>
  <si>
    <t>140</t>
  </si>
  <si>
    <t>7593333440</t>
  </si>
  <si>
    <t>Oprava reléové jednotky VÚD ND/V5</t>
  </si>
  <si>
    <t>-1305596560</t>
  </si>
  <si>
    <t>141</t>
  </si>
  <si>
    <t>7593333442</t>
  </si>
  <si>
    <t>Oprava reléové jednotky VÚD ND/V5 W</t>
  </si>
  <si>
    <t>-1855525216</t>
  </si>
  <si>
    <t>142</t>
  </si>
  <si>
    <t>7593333444</t>
  </si>
  <si>
    <t>Oprava reléové jednotky VÚD NOV</t>
  </si>
  <si>
    <t>1933768123</t>
  </si>
  <si>
    <t>143</t>
  </si>
  <si>
    <t>7593333446</t>
  </si>
  <si>
    <t>Oprava reléové jednotky VÚD NOV W</t>
  </si>
  <si>
    <t>-1552563062</t>
  </si>
  <si>
    <t>144</t>
  </si>
  <si>
    <t>7593333448</t>
  </si>
  <si>
    <t>Oprava reléové jednotky VÚD Q</t>
  </si>
  <si>
    <t>1982418825</t>
  </si>
  <si>
    <t>145</t>
  </si>
  <si>
    <t>7593333450</t>
  </si>
  <si>
    <t>Oprava reléové jednotky VÚD ND</t>
  </si>
  <si>
    <t>-2049026632</t>
  </si>
  <si>
    <t>146</t>
  </si>
  <si>
    <t>7593333451</t>
  </si>
  <si>
    <t>Oprava reléové jednotky VÚD ND včetně záměny kontaktového svazku Pt-Ir za W</t>
  </si>
  <si>
    <t>2045161601</t>
  </si>
  <si>
    <t>147</t>
  </si>
  <si>
    <t>7593333452</t>
  </si>
  <si>
    <t>Oprava reléové jednotky VÚD ND včetně výměny kontaktového svazku Pt-Ir</t>
  </si>
  <si>
    <t>-2062459320</t>
  </si>
  <si>
    <t>148</t>
  </si>
  <si>
    <t>7593333453</t>
  </si>
  <si>
    <t>Oprava reléové jednotky VÚD ND W s výměnou kontaktového svazku</t>
  </si>
  <si>
    <t>571259360</t>
  </si>
  <si>
    <t>149</t>
  </si>
  <si>
    <t>7593333455</t>
  </si>
  <si>
    <t>Oprava reléové jednotky VÚD TH1,TH2</t>
  </si>
  <si>
    <t>-839527058</t>
  </si>
  <si>
    <t>150</t>
  </si>
  <si>
    <t>7593333457</t>
  </si>
  <si>
    <t>Oprava reléové jednotky VÚD N</t>
  </si>
  <si>
    <t>1716416127</t>
  </si>
  <si>
    <t>151</t>
  </si>
  <si>
    <t>7593333458</t>
  </si>
  <si>
    <t>Oprava reléové jednotky VÚD N záměna kontaktového svazku Pt-Ir za W</t>
  </si>
  <si>
    <t>318281253</t>
  </si>
  <si>
    <t>152</t>
  </si>
  <si>
    <t>7593333459</t>
  </si>
  <si>
    <t>Oprava reléové jednotky VÚD N včetně výměny kontaktového svazku Pt-Ir</t>
  </si>
  <si>
    <t>1842761307</t>
  </si>
  <si>
    <t>153</t>
  </si>
  <si>
    <t>7593333460</t>
  </si>
  <si>
    <t>Oprava reléové jednotky VÚD N W</t>
  </si>
  <si>
    <t>1046070101</t>
  </si>
  <si>
    <t>154</t>
  </si>
  <si>
    <t>7593333461</t>
  </si>
  <si>
    <t>Oprava reléové jednotky VÚD N W s výměnou kontaktového svazku</t>
  </si>
  <si>
    <t>-59124297</t>
  </si>
  <si>
    <t>155</t>
  </si>
  <si>
    <t>7593333463</t>
  </si>
  <si>
    <t>Oprava reléové jednotky VÚD D</t>
  </si>
  <si>
    <t>1480712128</t>
  </si>
  <si>
    <t>156</t>
  </si>
  <si>
    <t>7593333464</t>
  </si>
  <si>
    <t>Oprava reléové jednotky VÚD D záměna kontaktového svazku Pt-Ir za W</t>
  </si>
  <si>
    <t>-760731681</t>
  </si>
  <si>
    <t>157</t>
  </si>
  <si>
    <t>7593333465</t>
  </si>
  <si>
    <t>Oprava reléové jednotky VÚD D včetně výměny kontaktového svazku Pt-Ir</t>
  </si>
  <si>
    <t>-143599492</t>
  </si>
  <si>
    <t>158</t>
  </si>
  <si>
    <t>7593333466</t>
  </si>
  <si>
    <t>Oprava reléové jednotky VÚD D W</t>
  </si>
  <si>
    <t>532039066</t>
  </si>
  <si>
    <t>159</t>
  </si>
  <si>
    <t>7593333467</t>
  </si>
  <si>
    <t>Oprava reléové jednotky VÚD D W s výměnou kontaktového svazku</t>
  </si>
  <si>
    <t>-633046794</t>
  </si>
  <si>
    <t>160</t>
  </si>
  <si>
    <t>7593333470</t>
  </si>
  <si>
    <t>Oprava reléové jednotky VÚD E</t>
  </si>
  <si>
    <t>661309425</t>
  </si>
  <si>
    <t>161</t>
  </si>
  <si>
    <t>7593333472</t>
  </si>
  <si>
    <t>Oprava reléové jednotky VÚD F</t>
  </si>
  <si>
    <t>-1193030342</t>
  </si>
  <si>
    <t>162</t>
  </si>
  <si>
    <t>7593333474</t>
  </si>
  <si>
    <t>Oprava reléové jednotky VÚD B - C</t>
  </si>
  <si>
    <t>1324226825</t>
  </si>
  <si>
    <t>163</t>
  </si>
  <si>
    <t>7593333476</t>
  </si>
  <si>
    <t>Oprava reléové jednotky VÚD UZ-OTH</t>
  </si>
  <si>
    <t>2075304430</t>
  </si>
  <si>
    <t>164</t>
  </si>
  <si>
    <t>7593333478</t>
  </si>
  <si>
    <t>Oprava reléové jednotky VÚD X-OX1</t>
  </si>
  <si>
    <t>942662774</t>
  </si>
  <si>
    <t>165</t>
  </si>
  <si>
    <t>7593333480</t>
  </si>
  <si>
    <t>Oprava reléové jednotky VÚD K-OX2</t>
  </si>
  <si>
    <t>-439772714</t>
  </si>
  <si>
    <t>166</t>
  </si>
  <si>
    <t>7593333482</t>
  </si>
  <si>
    <t>Oprava reléové jednotky VÚD V</t>
  </si>
  <si>
    <t>2123761743</t>
  </si>
  <si>
    <t>167</t>
  </si>
  <si>
    <t>7593333484</t>
  </si>
  <si>
    <t>Oprava reléové jednotky VÚD OBL</t>
  </si>
  <si>
    <t>-1794472031</t>
  </si>
  <si>
    <t>168</t>
  </si>
  <si>
    <t>7593333486</t>
  </si>
  <si>
    <t>Oprava reléové jednotky VÚD OBL W včetně výměny kontaktového svazku</t>
  </si>
  <si>
    <t>1870634837</t>
  </si>
  <si>
    <t>169</t>
  </si>
  <si>
    <t>7593333488</t>
  </si>
  <si>
    <t>Oprava reléové jednotky VÚD K1</t>
  </si>
  <si>
    <t>1963084087</t>
  </si>
  <si>
    <t>170</t>
  </si>
  <si>
    <t>7593333490</t>
  </si>
  <si>
    <t>Oprava reléové jednotky VÚD O1</t>
  </si>
  <si>
    <t>-747391069</t>
  </si>
  <si>
    <t>171</t>
  </si>
  <si>
    <t>7593333492</t>
  </si>
  <si>
    <t>Oprava reléové jednotky VÚD TH1-TH2A</t>
  </si>
  <si>
    <t>-963548592</t>
  </si>
  <si>
    <t>172</t>
  </si>
  <si>
    <t>7593333494</t>
  </si>
  <si>
    <t>Oprava reléové jednotky VÚD C1-OC1</t>
  </si>
  <si>
    <t>-1036817436</t>
  </si>
  <si>
    <t>173</t>
  </si>
  <si>
    <t>7593333496</t>
  </si>
  <si>
    <t>Oprava reléové jednotky VÚD A1-OA1</t>
  </si>
  <si>
    <t>666508803</t>
  </si>
  <si>
    <t>174</t>
  </si>
  <si>
    <t>7593333498</t>
  </si>
  <si>
    <t>Oprava reléové jednotky VÚD K-X</t>
  </si>
  <si>
    <t>950549742</t>
  </si>
  <si>
    <t>175</t>
  </si>
  <si>
    <t>7593333500</t>
  </si>
  <si>
    <t>Oprava reléové jednotky VÚD H</t>
  </si>
  <si>
    <t>1710467029</t>
  </si>
  <si>
    <t>176</t>
  </si>
  <si>
    <t>7593333502</t>
  </si>
  <si>
    <t>Oprava reléové jednotky VÚD OT1-T1</t>
  </si>
  <si>
    <t>-1780715015</t>
  </si>
  <si>
    <t>177</t>
  </si>
  <si>
    <t>7593333504</t>
  </si>
  <si>
    <t>Oprava reléové jednotky VÚD X</t>
  </si>
  <si>
    <t>-969113531</t>
  </si>
  <si>
    <t>178</t>
  </si>
  <si>
    <t>7593333506</t>
  </si>
  <si>
    <t>Oprava reléové jednotky VÚD A2</t>
  </si>
  <si>
    <t>2147473625</t>
  </si>
  <si>
    <t>179</t>
  </si>
  <si>
    <t>7593333508</t>
  </si>
  <si>
    <t>Oprava reléové jednotky VÚD C2</t>
  </si>
  <si>
    <t>970935681</t>
  </si>
  <si>
    <t>180</t>
  </si>
  <si>
    <t>7593333510</t>
  </si>
  <si>
    <t>Oprava reléové jednotky VÚD polariz. relé Y(Z)</t>
  </si>
  <si>
    <t>-828256658</t>
  </si>
  <si>
    <t>181</t>
  </si>
  <si>
    <t>7593333512</t>
  </si>
  <si>
    <t>Oprava reléové jednotky VÚD R-S</t>
  </si>
  <si>
    <t>-1997124458</t>
  </si>
  <si>
    <t>182</t>
  </si>
  <si>
    <t>7593333514</t>
  </si>
  <si>
    <t>Oprava reléové jednotky VÚD OBL-ON</t>
  </si>
  <si>
    <t>-342875787</t>
  </si>
  <si>
    <t>183</t>
  </si>
  <si>
    <t>7593333515</t>
  </si>
  <si>
    <t>Oprava reléové jednotky VÚD OBL-ON včetně výměny kontaktového svazku Pt-Ir</t>
  </si>
  <si>
    <t>1587462374</t>
  </si>
  <si>
    <t>184</t>
  </si>
  <si>
    <t>7593333516</t>
  </si>
  <si>
    <t>Oprava reléové jednotky VÚD OBL-ON včetně záměny kontaktového svazku Pt-Ir za W</t>
  </si>
  <si>
    <t>-273231551</t>
  </si>
  <si>
    <t>185</t>
  </si>
  <si>
    <t>7593333517</t>
  </si>
  <si>
    <t>Oprava reléové jednotky VÚD OBL-ON W včetně výměny kontaktového svazku</t>
  </si>
  <si>
    <t>364933383</t>
  </si>
  <si>
    <t>186</t>
  </si>
  <si>
    <t>7593333519</t>
  </si>
  <si>
    <t>Oprava reléové jednotky VÚD QU</t>
  </si>
  <si>
    <t>-1923998970</t>
  </si>
  <si>
    <t>187</t>
  </si>
  <si>
    <t>7593333521</t>
  </si>
  <si>
    <t>Oprava reléové jednotky VÚD 1K1K až 2K2K</t>
  </si>
  <si>
    <t>1324766254</t>
  </si>
  <si>
    <t>188</t>
  </si>
  <si>
    <t>7593333522</t>
  </si>
  <si>
    <t>Oprava reléové sady BV1, BV3</t>
  </si>
  <si>
    <t>2027760314</t>
  </si>
  <si>
    <t>189</t>
  </si>
  <si>
    <t>7593333531</t>
  </si>
  <si>
    <t>Oprava reléové sady BV4, BV5, BV11, BV12</t>
  </si>
  <si>
    <t>1585821219</t>
  </si>
  <si>
    <t>190</t>
  </si>
  <si>
    <t>7593333533</t>
  </si>
  <si>
    <t>Oprava reléové sady BV6</t>
  </si>
  <si>
    <t>-109702969</t>
  </si>
  <si>
    <t>191</t>
  </si>
  <si>
    <t>7593333535</t>
  </si>
  <si>
    <t>Oprava reléové sady BV8</t>
  </si>
  <si>
    <t>1511545477</t>
  </si>
  <si>
    <t>192</t>
  </si>
  <si>
    <t>7593333537</t>
  </si>
  <si>
    <t>Oprava reléové sady CV1</t>
  </si>
  <si>
    <t>1169742719</t>
  </si>
  <si>
    <t>193</t>
  </si>
  <si>
    <t>7593333539</t>
  </si>
  <si>
    <t>Oprava reléové sady CV2</t>
  </si>
  <si>
    <t>-1215685825</t>
  </si>
  <si>
    <t>194</t>
  </si>
  <si>
    <t>7593333541</t>
  </si>
  <si>
    <t>Oprava reléové sady CV3</t>
  </si>
  <si>
    <t>-793096506</t>
  </si>
  <si>
    <t>195</t>
  </si>
  <si>
    <t>7593333545</t>
  </si>
  <si>
    <t>Oprava reléové sady CV4</t>
  </si>
  <si>
    <t>-1206191535</t>
  </si>
  <si>
    <t>196</t>
  </si>
  <si>
    <t>7593333547</t>
  </si>
  <si>
    <t>Oprava reléové sady A</t>
  </si>
  <si>
    <t>1539331664</t>
  </si>
  <si>
    <t>197</t>
  </si>
  <si>
    <t>7593333549</t>
  </si>
  <si>
    <t>Oprava reléové sady B</t>
  </si>
  <si>
    <t>408962366</t>
  </si>
  <si>
    <t>198</t>
  </si>
  <si>
    <t>7593333551</t>
  </si>
  <si>
    <t>Oprava reléové sady C</t>
  </si>
  <si>
    <t>1226288529</t>
  </si>
  <si>
    <t>199</t>
  </si>
  <si>
    <t>7593333553</t>
  </si>
  <si>
    <t>Oprava reléové sady D</t>
  </si>
  <si>
    <t>1972784037</t>
  </si>
  <si>
    <t>200</t>
  </si>
  <si>
    <t>7593333555</t>
  </si>
  <si>
    <t>Oprava reléové sady H</t>
  </si>
  <si>
    <t>1764259332</t>
  </si>
  <si>
    <t>201</t>
  </si>
  <si>
    <t>7593333556</t>
  </si>
  <si>
    <t>Oprava reléové sady J</t>
  </si>
  <si>
    <t>1325197860</t>
  </si>
  <si>
    <t>202</t>
  </si>
  <si>
    <t>7593333557</t>
  </si>
  <si>
    <t>Oprava reléové sady K</t>
  </si>
  <si>
    <t>716252325</t>
  </si>
  <si>
    <t>203</t>
  </si>
  <si>
    <t>7593333559</t>
  </si>
  <si>
    <t>Oprava reléové sady L</t>
  </si>
  <si>
    <t>-1350009220</t>
  </si>
  <si>
    <t>204</t>
  </si>
  <si>
    <t>7593333561</t>
  </si>
  <si>
    <t>Oprava reléové sady M</t>
  </si>
  <si>
    <t>711749092</t>
  </si>
  <si>
    <t>205</t>
  </si>
  <si>
    <t>7593333563</t>
  </si>
  <si>
    <t>Oprava reléové sady OB1</t>
  </si>
  <si>
    <t>2144175555</t>
  </si>
  <si>
    <t>206</t>
  </si>
  <si>
    <t>7593333565</t>
  </si>
  <si>
    <t>Oprava reléové sady Q</t>
  </si>
  <si>
    <t>-218218548</t>
  </si>
  <si>
    <t>207</t>
  </si>
  <si>
    <t>7593333567</t>
  </si>
  <si>
    <t>Oprava reléové sady R</t>
  </si>
  <si>
    <t>-199184472</t>
  </si>
  <si>
    <t>208</t>
  </si>
  <si>
    <t>7593333568</t>
  </si>
  <si>
    <t>Oprava reléové sady S</t>
  </si>
  <si>
    <t>-980011567</t>
  </si>
  <si>
    <t>209</t>
  </si>
  <si>
    <t>7593333569</t>
  </si>
  <si>
    <t>Oprava reléové sady V, VT</t>
  </si>
  <si>
    <t>-147352311</t>
  </si>
  <si>
    <t>216</t>
  </si>
  <si>
    <t>7593333570</t>
  </si>
  <si>
    <t>Úprava reléové sady V</t>
  </si>
  <si>
    <t>-143044972</t>
  </si>
  <si>
    <t>210</t>
  </si>
  <si>
    <t>7593333571</t>
  </si>
  <si>
    <t>Oprava reléové sady Vs</t>
  </si>
  <si>
    <t>-526105332</t>
  </si>
  <si>
    <t>211</t>
  </si>
  <si>
    <t>7593333572</t>
  </si>
  <si>
    <t>Oprava reléové sady Vs1</t>
  </si>
  <si>
    <t>-1305473051</t>
  </si>
  <si>
    <t>212</t>
  </si>
  <si>
    <t>7593333573</t>
  </si>
  <si>
    <t>Oprava reléové sady VS-2</t>
  </si>
  <si>
    <t>659707528</t>
  </si>
  <si>
    <t>213</t>
  </si>
  <si>
    <t>7593333574</t>
  </si>
  <si>
    <t>Oprava reléové sady VS-3</t>
  </si>
  <si>
    <t>-1643548785</t>
  </si>
  <si>
    <t>214</t>
  </si>
  <si>
    <t>7593333575</t>
  </si>
  <si>
    <t>Oprava reléové sady W</t>
  </si>
  <si>
    <t>-399339723</t>
  </si>
  <si>
    <t>215</t>
  </si>
  <si>
    <t>7593333576</t>
  </si>
  <si>
    <t>Oprava reléové sady ZR</t>
  </si>
  <si>
    <t>-1790437362</t>
  </si>
  <si>
    <t>217</t>
  </si>
  <si>
    <t>7593333600</t>
  </si>
  <si>
    <t>Oprava bloku APŠ-24 RUS, APŠ-220 RUS</t>
  </si>
  <si>
    <t>1251925503</t>
  </si>
  <si>
    <t>218</t>
  </si>
  <si>
    <t>7593333602</t>
  </si>
  <si>
    <t>Oprava bloku GAC typ BMP</t>
  </si>
  <si>
    <t>1500716462</t>
  </si>
  <si>
    <t>219</t>
  </si>
  <si>
    <t>7593333604</t>
  </si>
  <si>
    <t>Oprava bloku GAC typ BN</t>
  </si>
  <si>
    <t>-1902301592</t>
  </si>
  <si>
    <t>220</t>
  </si>
  <si>
    <t>7593333606</t>
  </si>
  <si>
    <t>Oprava bloku GAC typ II</t>
  </si>
  <si>
    <t>1414505590</t>
  </si>
  <si>
    <t>221</t>
  </si>
  <si>
    <t>7593333608</t>
  </si>
  <si>
    <t>Oprava bloku GAC typ I, III a IV</t>
  </si>
  <si>
    <t>1701933950</t>
  </si>
  <si>
    <t>222</t>
  </si>
  <si>
    <t>7593333620</t>
  </si>
  <si>
    <t>Oprava anulačního souboru ASE 2, 3, 4</t>
  </si>
  <si>
    <t>1997771795</t>
  </si>
  <si>
    <t>223</t>
  </si>
  <si>
    <t>7593333625</t>
  </si>
  <si>
    <t>Oprava anulačního souboru ASE 5</t>
  </si>
  <si>
    <t>-1088767741</t>
  </si>
  <si>
    <t>224</t>
  </si>
  <si>
    <t>7593333630</t>
  </si>
  <si>
    <t>Úprava ASE 2 (3) --&gt; 2T (3T)</t>
  </si>
  <si>
    <t>-1027116506</t>
  </si>
  <si>
    <t>225</t>
  </si>
  <si>
    <t>7593333640</t>
  </si>
  <si>
    <t>Oprava reléové jednotky EK1-N</t>
  </si>
  <si>
    <t>-121891237</t>
  </si>
  <si>
    <t>226</t>
  </si>
  <si>
    <t>7593333642</t>
  </si>
  <si>
    <t>Oprava reléové jednotky EK1-sti/sti</t>
  </si>
  <si>
    <t>591384804</t>
  </si>
  <si>
    <t>227</t>
  </si>
  <si>
    <t>7593333644</t>
  </si>
  <si>
    <t>Oprava reléové jednotky EK1-ss/sti</t>
  </si>
  <si>
    <t>2117990088</t>
  </si>
  <si>
    <t>228</t>
  </si>
  <si>
    <t>7593333646</t>
  </si>
  <si>
    <t>Oprava reléové jednotky EK1-Dst</t>
  </si>
  <si>
    <t>923951381</t>
  </si>
  <si>
    <t>229</t>
  </si>
  <si>
    <t>7593333648</t>
  </si>
  <si>
    <t>Oprava reléové jednotky EK1-Dss</t>
  </si>
  <si>
    <t>684182921</t>
  </si>
  <si>
    <t>230</t>
  </si>
  <si>
    <t>7593333650</t>
  </si>
  <si>
    <t>Oprava reléové jednotky EK1 - U (kazeta)</t>
  </si>
  <si>
    <t>-1451046477</t>
  </si>
  <si>
    <t>231</t>
  </si>
  <si>
    <t>7593333652</t>
  </si>
  <si>
    <t>Oprava reléové jednotky EK1-Z1</t>
  </si>
  <si>
    <t>-1387139103</t>
  </si>
  <si>
    <t>232</t>
  </si>
  <si>
    <t>7593333654</t>
  </si>
  <si>
    <t>Oprava reléové jednotky EK1 - EKM</t>
  </si>
  <si>
    <t>439273616</t>
  </si>
  <si>
    <t>233</t>
  </si>
  <si>
    <t>7593333670</t>
  </si>
  <si>
    <t>Oprava reléové jednotky SN1</t>
  </si>
  <si>
    <t>1418913801</t>
  </si>
  <si>
    <t>234</t>
  </si>
  <si>
    <t>7593333672</t>
  </si>
  <si>
    <t>Oprava reléové jednotky SR01</t>
  </si>
  <si>
    <t>-11188516</t>
  </si>
  <si>
    <t>235</t>
  </si>
  <si>
    <t>7593333680</t>
  </si>
  <si>
    <t>Oprava hlídače izolačního stavu HIS</t>
  </si>
  <si>
    <t>-2106163853</t>
  </si>
  <si>
    <t>236</t>
  </si>
  <si>
    <t>7593333684</t>
  </si>
  <si>
    <t>Oprava T-DRT</t>
  </si>
  <si>
    <t>-1790735667</t>
  </si>
  <si>
    <t>237</t>
  </si>
  <si>
    <t>7593333686</t>
  </si>
  <si>
    <t>Oprava DRB</t>
  </si>
  <si>
    <t>-1195479553</t>
  </si>
  <si>
    <t>238</t>
  </si>
  <si>
    <t>7593333688</t>
  </si>
  <si>
    <t>Oprava HNB</t>
  </si>
  <si>
    <t>-268552550</t>
  </si>
  <si>
    <t>239</t>
  </si>
  <si>
    <t>7593333990</t>
  </si>
  <si>
    <t>Hodinová zúčtovací sazba pro opravu elektronických prvků a zařízení</t>
  </si>
  <si>
    <t>hod</t>
  </si>
  <si>
    <t>1862470219</t>
  </si>
  <si>
    <t>PS 03 - Náhradní díly</t>
  </si>
  <si>
    <t>M</t>
  </si>
  <si>
    <t>7593330400</t>
  </si>
  <si>
    <t>Výměnné díly Obvod dohlížecí třífáz.napětí T- DRT (HM0404221990500)</t>
  </si>
  <si>
    <t>1826077348</t>
  </si>
  <si>
    <t>7593330410</t>
  </si>
  <si>
    <t>Výměnné díly Relé dohlížecí napětí baterie DRB 19V (HM0404221990501)</t>
  </si>
  <si>
    <t>1733403241</t>
  </si>
  <si>
    <t>7593330420</t>
  </si>
  <si>
    <t>Výměnné díly Hlídač napětí baterie HNB/24V (HM0404221990502)</t>
  </si>
  <si>
    <t>-942324862</t>
  </si>
  <si>
    <t>7593330430</t>
  </si>
  <si>
    <t>Výměnné díly Hlídač napětí baterie HNB/28V (HM0404221990503)</t>
  </si>
  <si>
    <t>1243487266</t>
  </si>
  <si>
    <t>7593330440</t>
  </si>
  <si>
    <t>Výměnné díly Relé dohlížecí jedn.nap. (HM0404221990504)</t>
  </si>
  <si>
    <t>-1959098273</t>
  </si>
  <si>
    <t>7593330450</t>
  </si>
  <si>
    <t>Výměnné díly Hlídač napětí baterie HNB/30V (HM0404221990506)</t>
  </si>
  <si>
    <t>1390200206</t>
  </si>
  <si>
    <t>7593330460</t>
  </si>
  <si>
    <t>Výměnné díly Relé dohlížecí nap.baterie DRB 22V (HM0404221990507)</t>
  </si>
  <si>
    <t>1490274402</t>
  </si>
  <si>
    <t>7593330470</t>
  </si>
  <si>
    <t>Výměnné díly Filtr časové jednotky (HM0404229990227)</t>
  </si>
  <si>
    <t>-521733112</t>
  </si>
  <si>
    <t>7593330480</t>
  </si>
  <si>
    <t>Výměnné díly Spínač TYS 2A (HM0404223990096)</t>
  </si>
  <si>
    <t>1729175597</t>
  </si>
  <si>
    <t>7593330490</t>
  </si>
  <si>
    <t>Výměnné díly Spínač tyristorový TYS 3A (HM0404223990100)</t>
  </si>
  <si>
    <t>-359379971</t>
  </si>
  <si>
    <t>7593330655</t>
  </si>
  <si>
    <t>Výměnné díly Relé NMP 1-2000 (HM0404221990444)</t>
  </si>
  <si>
    <t>1757698160</t>
  </si>
  <si>
    <t>7593330760</t>
  </si>
  <si>
    <t>Výměnné díly Šroub osový (HM0404071010000)</t>
  </si>
  <si>
    <t>2068144972</t>
  </si>
  <si>
    <t>7593331130</t>
  </si>
  <si>
    <t>Výměnné díly Kryt relé NMŠ</t>
  </si>
  <si>
    <t>-328245785</t>
  </si>
  <si>
    <t>7593331135</t>
  </si>
  <si>
    <t>Výměnné díly Kryt reléové sady</t>
  </si>
  <si>
    <t>-85626172</t>
  </si>
  <si>
    <t>7593331140</t>
  </si>
  <si>
    <t>Výměnné díly Šroub stahovací relé NMŠ</t>
  </si>
  <si>
    <t>-2130789560</t>
  </si>
  <si>
    <t>7593331150</t>
  </si>
  <si>
    <t>Výměnné díly Deska základní relé NMŠ</t>
  </si>
  <si>
    <t>1846094551</t>
  </si>
  <si>
    <t>7593331160</t>
  </si>
  <si>
    <t>Výměnné díly Těsnění relé NMŠ</t>
  </si>
  <si>
    <t>1507184463</t>
  </si>
  <si>
    <t>7593331170</t>
  </si>
  <si>
    <t>Výměnné díly Štítek plastový relé NMŠ</t>
  </si>
  <si>
    <t>289363688</t>
  </si>
  <si>
    <t>7593331180</t>
  </si>
  <si>
    <t>Výměnné díly Matice plombovací relé NMŠ</t>
  </si>
  <si>
    <t>412890718</t>
  </si>
  <si>
    <t>7593331190</t>
  </si>
  <si>
    <t>Výměnné díly Cívka relé NMŠ</t>
  </si>
  <si>
    <t>1574293533</t>
  </si>
  <si>
    <t>7593331200</t>
  </si>
  <si>
    <t>Výměnné díly Kontakt uhlíkový relé NMŠ</t>
  </si>
  <si>
    <t>678466981</t>
  </si>
  <si>
    <t>7593331210</t>
  </si>
  <si>
    <t>Výměnné díly Kontakt kyvný I relé NMŠ</t>
  </si>
  <si>
    <t>61434436</t>
  </si>
  <si>
    <t>7593331220</t>
  </si>
  <si>
    <t>Výměnné díly Kontakt kyvný II relé NMŠ</t>
  </si>
  <si>
    <t>-586573576</t>
  </si>
  <si>
    <t>7593331230</t>
  </si>
  <si>
    <t>Výměnné díly Kontakt spodní relé NMŠ</t>
  </si>
  <si>
    <t>983423069</t>
  </si>
  <si>
    <t>7593331240</t>
  </si>
  <si>
    <t>Výměnné díly Kotva relé NMŠ</t>
  </si>
  <si>
    <t>491211754</t>
  </si>
  <si>
    <t>7593331260</t>
  </si>
  <si>
    <t>Výměnné díly Kryt relé DSŠ (HM0404081990210)</t>
  </si>
  <si>
    <t>-816192762</t>
  </si>
  <si>
    <t>7593331270</t>
  </si>
  <si>
    <t>Výměnné díly Těsnění ke krytu relé DSŠ (HM0404081990057)</t>
  </si>
  <si>
    <t>699884678</t>
  </si>
  <si>
    <t>7593331310</t>
  </si>
  <si>
    <t>Výměnné díly Kryt relé kombinovaného (KŠ)</t>
  </si>
  <si>
    <t>-1858233588</t>
  </si>
  <si>
    <t>7593331320</t>
  </si>
  <si>
    <t>Výměnné díly Těsnění relé kombinovaného (KŠ)</t>
  </si>
  <si>
    <t>-165296014</t>
  </si>
  <si>
    <t>7593331330</t>
  </si>
  <si>
    <t>Výměnné díly Svazek kontaktní relé kombinovaného (KŠ)</t>
  </si>
  <si>
    <t>305614531</t>
  </si>
  <si>
    <t>7593331360</t>
  </si>
  <si>
    <t>Výměnné díly Motor MK1,2,3</t>
  </si>
  <si>
    <t>1310835314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</si>
</sst>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38</v>
      </c>
      <c r="E29" s="43"/>
      <c r="F29" s="28" t="s">
        <v>39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40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41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42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43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48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49</v>
      </c>
      <c r="AI60" s="38"/>
      <c r="AJ60" s="38"/>
      <c r="AK60" s="38"/>
      <c r="AL60" s="38"/>
      <c r="AM60" s="60" t="s">
        <v>50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51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52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49</v>
      </c>
      <c r="AI75" s="38"/>
      <c r="AJ75" s="38"/>
      <c r="AK75" s="38"/>
      <c r="AL75" s="38"/>
      <c r="AM75" s="60" t="s">
        <v>50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2024/19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Oprava výměnných dílů zabezpečovacího zařízení včetně prohlídek VÚD - OŘ Brno 2024 - 2030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17. 12. 2019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54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>Bc. Komzák Roman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55</v>
      </c>
      <c r="D92" s="90"/>
      <c r="E92" s="90"/>
      <c r="F92" s="90"/>
      <c r="G92" s="90"/>
      <c r="H92" s="91"/>
      <c r="I92" s="92" t="s">
        <v>56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57</v>
      </c>
      <c r="AH92" s="90"/>
      <c r="AI92" s="90"/>
      <c r="AJ92" s="90"/>
      <c r="AK92" s="90"/>
      <c r="AL92" s="90"/>
      <c r="AM92" s="90"/>
      <c r="AN92" s="92" t="s">
        <v>58</v>
      </c>
      <c r="AO92" s="90"/>
      <c r="AP92" s="94"/>
      <c r="AQ92" s="95" t="s">
        <v>59</v>
      </c>
      <c r="AR92" s="40"/>
      <c r="AS92" s="96" t="s">
        <v>60</v>
      </c>
      <c r="AT92" s="97" t="s">
        <v>61</v>
      </c>
      <c r="AU92" s="97" t="s">
        <v>62</v>
      </c>
      <c r="AV92" s="97" t="s">
        <v>63</v>
      </c>
      <c r="AW92" s="97" t="s">
        <v>64</v>
      </c>
      <c r="AX92" s="97" t="s">
        <v>65</v>
      </c>
      <c r="AY92" s="97" t="s">
        <v>66</v>
      </c>
      <c r="AZ92" s="97" t="s">
        <v>67</v>
      </c>
      <c r="BA92" s="97" t="s">
        <v>68</v>
      </c>
      <c r="BB92" s="97" t="s">
        <v>69</v>
      </c>
      <c r="BC92" s="97" t="s">
        <v>70</v>
      </c>
      <c r="BD92" s="98" t="s">
        <v>71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72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ROUND(SUM(AG95:AG97),2)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ROUND(SUM(AS95:AS97),2)</f>
        <v>0</v>
      </c>
      <c r="AT94" s="110">
        <f>ROUND(SUM(AV94:AW94),2)</f>
        <v>0</v>
      </c>
      <c r="AU94" s="111">
        <f>ROUND(SUM(AU95:AU97),5)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ROUND(SUM(AZ95:AZ97),2)</f>
        <v>0</v>
      </c>
      <c r="BA94" s="110">
        <f>ROUND(SUM(BA95:BA97),2)</f>
        <v>0</v>
      </c>
      <c r="BB94" s="110">
        <f>ROUND(SUM(BB95:BB97),2)</f>
        <v>0</v>
      </c>
      <c r="BC94" s="110">
        <f>ROUND(SUM(BC95:BC97),2)</f>
        <v>0</v>
      </c>
      <c r="BD94" s="112">
        <f>ROUND(SUM(BD95:BD97),2)</f>
        <v>0</v>
      </c>
      <c r="BE94" s="6"/>
      <c r="BS94" s="113" t="s">
        <v>73</v>
      </c>
      <c r="BT94" s="113" t="s">
        <v>74</v>
      </c>
      <c r="BU94" s="114" t="s">
        <v>75</v>
      </c>
      <c r="BV94" s="113" t="s">
        <v>76</v>
      </c>
      <c r="BW94" s="113" t="s">
        <v>5</v>
      </c>
      <c r="BX94" s="113" t="s">
        <v>77</v>
      </c>
      <c r="CL94" s="113" t="s">
        <v>1</v>
      </c>
    </row>
    <row r="95" s="7" customFormat="1" ht="16.5" customHeight="1">
      <c r="A95" s="115" t="s">
        <v>78</v>
      </c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'PS 02 - Komplexní prohlíd...'!J30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81</v>
      </c>
      <c r="AR95" s="122"/>
      <c r="AS95" s="123">
        <v>0</v>
      </c>
      <c r="AT95" s="124">
        <f>ROUND(SUM(AV95:AW95),2)</f>
        <v>0</v>
      </c>
      <c r="AU95" s="125">
        <f>'PS 02 - Komplexní prohlíd...'!P117</f>
        <v>0</v>
      </c>
      <c r="AV95" s="124">
        <f>'PS 02 - Komplexní prohlíd...'!J33</f>
        <v>0</v>
      </c>
      <c r="AW95" s="124">
        <f>'PS 02 - Komplexní prohlíd...'!J34</f>
        <v>0</v>
      </c>
      <c r="AX95" s="124">
        <f>'PS 02 - Komplexní prohlíd...'!J35</f>
        <v>0</v>
      </c>
      <c r="AY95" s="124">
        <f>'PS 02 - Komplexní prohlíd...'!J36</f>
        <v>0</v>
      </c>
      <c r="AZ95" s="124">
        <f>'PS 02 - Komplexní prohlíd...'!F33</f>
        <v>0</v>
      </c>
      <c r="BA95" s="124">
        <f>'PS 02 - Komplexní prohlíd...'!F34</f>
        <v>0</v>
      </c>
      <c r="BB95" s="124">
        <f>'PS 02 - Komplexní prohlíd...'!F35</f>
        <v>0</v>
      </c>
      <c r="BC95" s="124">
        <f>'PS 02 - Komplexní prohlíd...'!F36</f>
        <v>0</v>
      </c>
      <c r="BD95" s="126">
        <f>'PS 02 - Komplexní prohlíd...'!F37</f>
        <v>0</v>
      </c>
      <c r="BE95" s="7"/>
      <c r="BT95" s="127" t="s">
        <v>82</v>
      </c>
      <c r="BV95" s="127" t="s">
        <v>76</v>
      </c>
      <c r="BW95" s="127" t="s">
        <v>83</v>
      </c>
      <c r="BX95" s="127" t="s">
        <v>5</v>
      </c>
      <c r="CL95" s="127" t="s">
        <v>1</v>
      </c>
      <c r="CM95" s="127" t="s">
        <v>84</v>
      </c>
    </row>
    <row r="96" s="7" customFormat="1" ht="16.5" customHeight="1">
      <c r="A96" s="115" t="s">
        <v>78</v>
      </c>
      <c r="B96" s="116"/>
      <c r="C96" s="117"/>
      <c r="D96" s="118" t="s">
        <v>85</v>
      </c>
      <c r="E96" s="118"/>
      <c r="F96" s="118"/>
      <c r="G96" s="118"/>
      <c r="H96" s="118"/>
      <c r="I96" s="119"/>
      <c r="J96" s="118" t="s">
        <v>86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'PS 01 - Výměnné díly'!J30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81</v>
      </c>
      <c r="AR96" s="122"/>
      <c r="AS96" s="123">
        <v>0</v>
      </c>
      <c r="AT96" s="124">
        <f>ROUND(SUM(AV96:AW96),2)</f>
        <v>0</v>
      </c>
      <c r="AU96" s="125">
        <f>'PS 01 - Výměnné díly'!P117</f>
        <v>0</v>
      </c>
      <c r="AV96" s="124">
        <f>'PS 01 - Výměnné díly'!J33</f>
        <v>0</v>
      </c>
      <c r="AW96" s="124">
        <f>'PS 01 - Výměnné díly'!J34</f>
        <v>0</v>
      </c>
      <c r="AX96" s="124">
        <f>'PS 01 - Výměnné díly'!J35</f>
        <v>0</v>
      </c>
      <c r="AY96" s="124">
        <f>'PS 01 - Výměnné díly'!J36</f>
        <v>0</v>
      </c>
      <c r="AZ96" s="124">
        <f>'PS 01 - Výměnné díly'!F33</f>
        <v>0</v>
      </c>
      <c r="BA96" s="124">
        <f>'PS 01 - Výměnné díly'!F34</f>
        <v>0</v>
      </c>
      <c r="BB96" s="124">
        <f>'PS 01 - Výměnné díly'!F35</f>
        <v>0</v>
      </c>
      <c r="BC96" s="124">
        <f>'PS 01 - Výměnné díly'!F36</f>
        <v>0</v>
      </c>
      <c r="BD96" s="126">
        <f>'PS 01 - Výměnné díly'!F37</f>
        <v>0</v>
      </c>
      <c r="BE96" s="7"/>
      <c r="BT96" s="127" t="s">
        <v>82</v>
      </c>
      <c r="BV96" s="127" t="s">
        <v>76</v>
      </c>
      <c r="BW96" s="127" t="s">
        <v>87</v>
      </c>
      <c r="BX96" s="127" t="s">
        <v>5</v>
      </c>
      <c r="CL96" s="127" t="s">
        <v>1</v>
      </c>
      <c r="CM96" s="127" t="s">
        <v>84</v>
      </c>
    </row>
    <row r="97" s="7" customFormat="1" ht="16.5" customHeight="1">
      <c r="A97" s="115" t="s">
        <v>78</v>
      </c>
      <c r="B97" s="116"/>
      <c r="C97" s="117"/>
      <c r="D97" s="118" t="s">
        <v>88</v>
      </c>
      <c r="E97" s="118"/>
      <c r="F97" s="118"/>
      <c r="G97" s="118"/>
      <c r="H97" s="118"/>
      <c r="I97" s="119"/>
      <c r="J97" s="118" t="s">
        <v>89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'PS 03 - Náhradní díly'!J30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81</v>
      </c>
      <c r="AR97" s="122"/>
      <c r="AS97" s="128">
        <v>0</v>
      </c>
      <c r="AT97" s="129">
        <f>ROUND(SUM(AV97:AW97),2)</f>
        <v>0</v>
      </c>
      <c r="AU97" s="130">
        <f>'PS 03 - Náhradní díly'!P116</f>
        <v>0</v>
      </c>
      <c r="AV97" s="129">
        <f>'PS 03 - Náhradní díly'!J33</f>
        <v>0</v>
      </c>
      <c r="AW97" s="129">
        <f>'PS 03 - Náhradní díly'!J34</f>
        <v>0</v>
      </c>
      <c r="AX97" s="129">
        <f>'PS 03 - Náhradní díly'!J35</f>
        <v>0</v>
      </c>
      <c r="AY97" s="129">
        <f>'PS 03 - Náhradní díly'!J36</f>
        <v>0</v>
      </c>
      <c r="AZ97" s="129">
        <f>'PS 03 - Náhradní díly'!F33</f>
        <v>0</v>
      </c>
      <c r="BA97" s="129">
        <f>'PS 03 - Náhradní díly'!F34</f>
        <v>0</v>
      </c>
      <c r="BB97" s="129">
        <f>'PS 03 - Náhradní díly'!F35</f>
        <v>0</v>
      </c>
      <c r="BC97" s="129">
        <f>'PS 03 - Náhradní díly'!F36</f>
        <v>0</v>
      </c>
      <c r="BD97" s="131">
        <f>'PS 03 - Náhradní díly'!F37</f>
        <v>0</v>
      </c>
      <c r="BE97" s="7"/>
      <c r="BT97" s="127" t="s">
        <v>82</v>
      </c>
      <c r="BV97" s="127" t="s">
        <v>76</v>
      </c>
      <c r="BW97" s="127" t="s">
        <v>90</v>
      </c>
      <c r="BX97" s="127" t="s">
        <v>5</v>
      </c>
      <c r="CL97" s="127" t="s">
        <v>1</v>
      </c>
      <c r="CM97" s="127" t="s">
        <v>84</v>
      </c>
    </row>
    <row r="98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sheet="1" formatColumns="0" formatRows="0" objects="1" scenarios="1" spinCount="100000" saltValue="gAMMqyQ+e3f8hYzVWnMOegvcM43TuFGP524TNFWAWdngvqfplQX7L/iXnSc8PVGeJUUb570lx9o86MukYgHgBw==" hashValue="2KDCfmOHsx1XQU0ud+aBy+icZRdv37SN+yPRvLjX1QsqFZCeFxWO6z8CXwVWnGVvdfcUirB+QJvPldF+9solj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PS 02 - Komplexní prohlíd...'!C2" display="/"/>
    <hyperlink ref="A96" location="'PS 01 - Výměnné díly'!C2" display="/"/>
    <hyperlink ref="A97" location="'PS 03 - Náhradní díl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91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Oprava výměnných dílů zabezpečovacího zařízení včetně prohlídek VÚD - OŘ Brno 2024 - 2030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92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17. 12. 2019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>Bc. Komzák Roman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33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34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36</v>
      </c>
      <c r="G32" s="34"/>
      <c r="H32" s="34"/>
      <c r="I32" s="148" t="s">
        <v>35</v>
      </c>
      <c r="J32" s="148" t="s">
        <v>37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38</v>
      </c>
      <c r="E33" s="136" t="s">
        <v>39</v>
      </c>
      <c r="F33" s="150">
        <f>ROUND((SUM(BE117:BE121)),  2)</f>
        <v>0</v>
      </c>
      <c r="G33" s="34"/>
      <c r="H33" s="34"/>
      <c r="I33" s="151">
        <v>0.20999999999999999</v>
      </c>
      <c r="J33" s="150">
        <f>ROUND(((SUM(BE117:BE121))*I33),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40</v>
      </c>
      <c r="F34" s="150">
        <f>ROUND((SUM(BF117:BF121)),  2)</f>
        <v>0</v>
      </c>
      <c r="G34" s="34"/>
      <c r="H34" s="34"/>
      <c r="I34" s="151">
        <v>0.12</v>
      </c>
      <c r="J34" s="150">
        <f>ROUND(((SUM(BF117:BF121))*I34),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41</v>
      </c>
      <c r="F35" s="150">
        <f>ROUND((SUM(BG117:BG121)),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42</v>
      </c>
      <c r="F36" s="150">
        <f>ROUND((SUM(BH117:BH121)),  2)</f>
        <v>0</v>
      </c>
      <c r="G36" s="34"/>
      <c r="H36" s="34"/>
      <c r="I36" s="151">
        <v>0.12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43</v>
      </c>
      <c r="F37" s="150">
        <f>ROUND((SUM(BI117:BI121)),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Oprava výměnných dílů zabezpečovacího zařízení včetně prohlídek VÚD - OŘ Brno 2024 - 2030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PS 02 - Komplexní prohlídky PZS typu VÚD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17. 12. 2019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>Bc. Komzák Roman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97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98</v>
      </c>
    </row>
    <row r="97" s="9" customFormat="1" ht="24.96" customHeight="1">
      <c r="A97" s="9"/>
      <c r="B97" s="175"/>
      <c r="C97" s="176"/>
      <c r="D97" s="177" t="s">
        <v>99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100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Oprava výměnných dílů zabezpečovacího zařízení včetně prohlídek VÚD - OŘ Brno 2024 - 2030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92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PS 02 - Komplexní prohlídky PZS typu VÚD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17. 12. 2019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>Bc. Komzák Roman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101</v>
      </c>
      <c r="D116" s="184" t="s">
        <v>59</v>
      </c>
      <c r="E116" s="184" t="s">
        <v>55</v>
      </c>
      <c r="F116" s="184" t="s">
        <v>56</v>
      </c>
      <c r="G116" s="184" t="s">
        <v>102</v>
      </c>
      <c r="H116" s="184" t="s">
        <v>103</v>
      </c>
      <c r="I116" s="184" t="s">
        <v>104</v>
      </c>
      <c r="J116" s="185" t="s">
        <v>96</v>
      </c>
      <c r="K116" s="186" t="s">
        <v>105</v>
      </c>
      <c r="L116" s="187"/>
      <c r="M116" s="96" t="s">
        <v>1</v>
      </c>
      <c r="N116" s="97" t="s">
        <v>38</v>
      </c>
      <c r="O116" s="97" t="s">
        <v>106</v>
      </c>
      <c r="P116" s="97" t="s">
        <v>107</v>
      </c>
      <c r="Q116" s="97" t="s">
        <v>108</v>
      </c>
      <c r="R116" s="97" t="s">
        <v>109</v>
      </c>
      <c r="S116" s="97" t="s">
        <v>110</v>
      </c>
      <c r="T116" s="98" t="s">
        <v>111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112</v>
      </c>
      <c r="D117" s="36"/>
      <c r="E117" s="36"/>
      <c r="F117" s="36"/>
      <c r="G117" s="36"/>
      <c r="H117" s="36"/>
      <c r="I117" s="36"/>
      <c r="J117" s="188">
        <f>BK117</f>
        <v>0</v>
      </c>
      <c r="K117" s="36"/>
      <c r="L117" s="40"/>
      <c r="M117" s="99"/>
      <c r="N117" s="189"/>
      <c r="O117" s="100"/>
      <c r="P117" s="190">
        <f>P118</f>
        <v>0</v>
      </c>
      <c r="Q117" s="100"/>
      <c r="R117" s="190">
        <f>R118</f>
        <v>0</v>
      </c>
      <c r="S117" s="100"/>
      <c r="T117" s="191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73</v>
      </c>
      <c r="AU117" s="13" t="s">
        <v>98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73</v>
      </c>
      <c r="E118" s="196" t="s">
        <v>113</v>
      </c>
      <c r="F118" s="196" t="s">
        <v>114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SUM(P119:P121)</f>
        <v>0</v>
      </c>
      <c r="Q118" s="201"/>
      <c r="R118" s="202">
        <f>SUM(R119:R121)</f>
        <v>0</v>
      </c>
      <c r="S118" s="201"/>
      <c r="T118" s="203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115</v>
      </c>
      <c r="AT118" s="205" t="s">
        <v>73</v>
      </c>
      <c r="AU118" s="205" t="s">
        <v>74</v>
      </c>
      <c r="AY118" s="204" t="s">
        <v>116</v>
      </c>
      <c r="BK118" s="206">
        <f>SUM(BK119:BK121)</f>
        <v>0</v>
      </c>
    </row>
    <row r="119" s="2" customFormat="1" ht="24.15" customHeight="1">
      <c r="A119" s="34"/>
      <c r="B119" s="35"/>
      <c r="C119" s="207" t="s">
        <v>82</v>
      </c>
      <c r="D119" s="207" t="s">
        <v>117</v>
      </c>
      <c r="E119" s="208" t="s">
        <v>118</v>
      </c>
      <c r="F119" s="209" t="s">
        <v>119</v>
      </c>
      <c r="G119" s="210" t="s">
        <v>120</v>
      </c>
      <c r="H119" s="211">
        <v>44</v>
      </c>
      <c r="I119" s="212"/>
      <c r="J119" s="213">
        <f>ROUND(I119*H119,2)</f>
        <v>0</v>
      </c>
      <c r="K119" s="214"/>
      <c r="L119" s="40"/>
      <c r="M119" s="215" t="s">
        <v>1</v>
      </c>
      <c r="N119" s="216" t="s">
        <v>39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9" t="s">
        <v>121</v>
      </c>
      <c r="AT119" s="219" t="s">
        <v>117</v>
      </c>
      <c r="AU119" s="219" t="s">
        <v>82</v>
      </c>
      <c r="AY119" s="13" t="s">
        <v>116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3" t="s">
        <v>82</v>
      </c>
      <c r="BK119" s="220">
        <f>ROUND(I119*H119,2)</f>
        <v>0</v>
      </c>
      <c r="BL119" s="13" t="s">
        <v>121</v>
      </c>
      <c r="BM119" s="219" t="s">
        <v>122</v>
      </c>
    </row>
    <row r="120" s="2" customFormat="1" ht="24.15" customHeight="1">
      <c r="A120" s="34"/>
      <c r="B120" s="35"/>
      <c r="C120" s="207" t="s">
        <v>84</v>
      </c>
      <c r="D120" s="207" t="s">
        <v>117</v>
      </c>
      <c r="E120" s="208" t="s">
        <v>123</v>
      </c>
      <c r="F120" s="209" t="s">
        <v>124</v>
      </c>
      <c r="G120" s="210" t="s">
        <v>120</v>
      </c>
      <c r="H120" s="211">
        <v>1</v>
      </c>
      <c r="I120" s="212"/>
      <c r="J120" s="213">
        <f>ROUND(I120*H120,2)</f>
        <v>0</v>
      </c>
      <c r="K120" s="214"/>
      <c r="L120" s="40"/>
      <c r="M120" s="215" t="s">
        <v>1</v>
      </c>
      <c r="N120" s="216" t="s">
        <v>39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9" t="s">
        <v>121</v>
      </c>
      <c r="AT120" s="219" t="s">
        <v>117</v>
      </c>
      <c r="AU120" s="219" t="s">
        <v>82</v>
      </c>
      <c r="AY120" s="13" t="s">
        <v>116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3" t="s">
        <v>82</v>
      </c>
      <c r="BK120" s="220">
        <f>ROUND(I120*H120,2)</f>
        <v>0</v>
      </c>
      <c r="BL120" s="13" t="s">
        <v>121</v>
      </c>
      <c r="BM120" s="219" t="s">
        <v>125</v>
      </c>
    </row>
    <row r="121" s="2" customFormat="1" ht="24.15" customHeight="1">
      <c r="A121" s="34"/>
      <c r="B121" s="35"/>
      <c r="C121" s="207" t="s">
        <v>126</v>
      </c>
      <c r="D121" s="207" t="s">
        <v>117</v>
      </c>
      <c r="E121" s="208" t="s">
        <v>127</v>
      </c>
      <c r="F121" s="209" t="s">
        <v>128</v>
      </c>
      <c r="G121" s="210" t="s">
        <v>120</v>
      </c>
      <c r="H121" s="211">
        <v>8</v>
      </c>
      <c r="I121" s="212"/>
      <c r="J121" s="213">
        <f>ROUND(I121*H121,2)</f>
        <v>0</v>
      </c>
      <c r="K121" s="214"/>
      <c r="L121" s="40"/>
      <c r="M121" s="221" t="s">
        <v>1</v>
      </c>
      <c r="N121" s="222" t="s">
        <v>39</v>
      </c>
      <c r="O121" s="223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9" t="s">
        <v>121</v>
      </c>
      <c r="AT121" s="219" t="s">
        <v>117</v>
      </c>
      <c r="AU121" s="219" t="s">
        <v>82</v>
      </c>
      <c r="AY121" s="13" t="s">
        <v>116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3" t="s">
        <v>82</v>
      </c>
      <c r="BK121" s="220">
        <f>ROUND(I121*H121,2)</f>
        <v>0</v>
      </c>
      <c r="BL121" s="13" t="s">
        <v>121</v>
      </c>
      <c r="BM121" s="219" t="s">
        <v>129</v>
      </c>
    </row>
    <row r="122" s="2" customFormat="1" ht="6.96" customHeight="1">
      <c r="A122" s="34"/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40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sheet="1" autoFilter="0" formatColumns="0" formatRows="0" objects="1" scenarios="1" spinCount="100000" saltValue="PvxhVDY/UyMq6V/wDrM/q2quXWfW/8IUT3oq4jUkuf54QQko5JuhFNjk1vVnKMTDiM1qp6zA2sHlSUEMmZvz8g==" hashValue="y1Wu+n5E661j4hH0ufNA9kBnPyG5rwoAqtM0HTwlA/wO489trf9d57VXd7RBtndHVyGb6wkOfNBCC91Otd9sUg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91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Oprava výměnných dílů zabezpečovacího zařízení včetně prohlídek VÚD - OŘ Brno 2024 - 2030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92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130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17. 12. 2019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>Bc. Komzák Roman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33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34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36</v>
      </c>
      <c r="G32" s="34"/>
      <c r="H32" s="34"/>
      <c r="I32" s="148" t="s">
        <v>35</v>
      </c>
      <c r="J32" s="148" t="s">
        <v>37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38</v>
      </c>
      <c r="E33" s="136" t="s">
        <v>39</v>
      </c>
      <c r="F33" s="150">
        <f>ROUND((SUM(BE117:BE357)),  2)</f>
        <v>0</v>
      </c>
      <c r="G33" s="34"/>
      <c r="H33" s="34"/>
      <c r="I33" s="151">
        <v>0.20999999999999999</v>
      </c>
      <c r="J33" s="150">
        <f>ROUND(((SUM(BE117:BE357))*I33),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40</v>
      </c>
      <c r="F34" s="150">
        <f>ROUND((SUM(BF117:BF357)),  2)</f>
        <v>0</v>
      </c>
      <c r="G34" s="34"/>
      <c r="H34" s="34"/>
      <c r="I34" s="151">
        <v>0.12</v>
      </c>
      <c r="J34" s="150">
        <f>ROUND(((SUM(BF117:BF357))*I34),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41</v>
      </c>
      <c r="F35" s="150">
        <f>ROUND((SUM(BG117:BG357)),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42</v>
      </c>
      <c r="F36" s="150">
        <f>ROUND((SUM(BH117:BH357)),  2)</f>
        <v>0</v>
      </c>
      <c r="G36" s="34"/>
      <c r="H36" s="34"/>
      <c r="I36" s="151">
        <v>0.12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43</v>
      </c>
      <c r="F37" s="150">
        <f>ROUND((SUM(BI117:BI357)),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Oprava výměnných dílů zabezpečovacího zařízení včetně prohlídek VÚD - OŘ Brno 2024 - 2030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PS 01 - Výměnné díly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17. 12. 2019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>Bc. Komzák Roman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97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98</v>
      </c>
    </row>
    <row r="97" s="9" customFormat="1" ht="24.96" customHeight="1">
      <c r="A97" s="9"/>
      <c r="B97" s="175"/>
      <c r="C97" s="176"/>
      <c r="D97" s="177" t="s">
        <v>99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100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Oprava výměnných dílů zabezpečovacího zařízení včetně prohlídek VÚD - OŘ Brno 2024 - 2030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92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PS 01 - Výměnné díly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17. 12. 2019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>Bc. Komzák Roman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101</v>
      </c>
      <c r="D116" s="184" t="s">
        <v>59</v>
      </c>
      <c r="E116" s="184" t="s">
        <v>55</v>
      </c>
      <c r="F116" s="184" t="s">
        <v>56</v>
      </c>
      <c r="G116" s="184" t="s">
        <v>102</v>
      </c>
      <c r="H116" s="184" t="s">
        <v>103</v>
      </c>
      <c r="I116" s="184" t="s">
        <v>104</v>
      </c>
      <c r="J116" s="185" t="s">
        <v>96</v>
      </c>
      <c r="K116" s="186" t="s">
        <v>105</v>
      </c>
      <c r="L116" s="187"/>
      <c r="M116" s="96" t="s">
        <v>1</v>
      </c>
      <c r="N116" s="97" t="s">
        <v>38</v>
      </c>
      <c r="O116" s="97" t="s">
        <v>106</v>
      </c>
      <c r="P116" s="97" t="s">
        <v>107</v>
      </c>
      <c r="Q116" s="97" t="s">
        <v>108</v>
      </c>
      <c r="R116" s="97" t="s">
        <v>109</v>
      </c>
      <c r="S116" s="97" t="s">
        <v>110</v>
      </c>
      <c r="T116" s="98" t="s">
        <v>111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112</v>
      </c>
      <c r="D117" s="36"/>
      <c r="E117" s="36"/>
      <c r="F117" s="36"/>
      <c r="G117" s="36"/>
      <c r="H117" s="36"/>
      <c r="I117" s="36"/>
      <c r="J117" s="188">
        <f>BK117</f>
        <v>0</v>
      </c>
      <c r="K117" s="36"/>
      <c r="L117" s="40"/>
      <c r="M117" s="99"/>
      <c r="N117" s="189"/>
      <c r="O117" s="100"/>
      <c r="P117" s="190">
        <f>P118</f>
        <v>0</v>
      </c>
      <c r="Q117" s="100"/>
      <c r="R117" s="190">
        <f>R118</f>
        <v>0</v>
      </c>
      <c r="S117" s="100"/>
      <c r="T117" s="191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73</v>
      </c>
      <c r="AU117" s="13" t="s">
        <v>98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73</v>
      </c>
      <c r="E118" s="196" t="s">
        <v>113</v>
      </c>
      <c r="F118" s="196" t="s">
        <v>114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SUM(P119:P357)</f>
        <v>0</v>
      </c>
      <c r="Q118" s="201"/>
      <c r="R118" s="202">
        <f>SUM(R119:R357)</f>
        <v>0</v>
      </c>
      <c r="S118" s="201"/>
      <c r="T118" s="203">
        <f>SUM(T119:T357)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115</v>
      </c>
      <c r="AT118" s="205" t="s">
        <v>73</v>
      </c>
      <c r="AU118" s="205" t="s">
        <v>74</v>
      </c>
      <c r="AY118" s="204" t="s">
        <v>116</v>
      </c>
      <c r="BK118" s="206">
        <f>SUM(BK119:BK357)</f>
        <v>0</v>
      </c>
    </row>
    <row r="119" s="2" customFormat="1" ht="16.5" customHeight="1">
      <c r="A119" s="34"/>
      <c r="B119" s="35"/>
      <c r="C119" s="207" t="s">
        <v>82</v>
      </c>
      <c r="D119" s="207" t="s">
        <v>117</v>
      </c>
      <c r="E119" s="208" t="s">
        <v>131</v>
      </c>
      <c r="F119" s="209" t="s">
        <v>132</v>
      </c>
      <c r="G119" s="210" t="s">
        <v>120</v>
      </c>
      <c r="H119" s="211">
        <v>190</v>
      </c>
      <c r="I119" s="212"/>
      <c r="J119" s="213">
        <f>ROUND(I119*H119,2)</f>
        <v>0</v>
      </c>
      <c r="K119" s="214"/>
      <c r="L119" s="40"/>
      <c r="M119" s="215" t="s">
        <v>1</v>
      </c>
      <c r="N119" s="216" t="s">
        <v>39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9" t="s">
        <v>121</v>
      </c>
      <c r="AT119" s="219" t="s">
        <v>117</v>
      </c>
      <c r="AU119" s="219" t="s">
        <v>82</v>
      </c>
      <c r="AY119" s="13" t="s">
        <v>116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3" t="s">
        <v>82</v>
      </c>
      <c r="BK119" s="220">
        <f>ROUND(I119*H119,2)</f>
        <v>0</v>
      </c>
      <c r="BL119" s="13" t="s">
        <v>121</v>
      </c>
      <c r="BM119" s="219" t="s">
        <v>133</v>
      </c>
    </row>
    <row r="120" s="2" customFormat="1" ht="16.5" customHeight="1">
      <c r="A120" s="34"/>
      <c r="B120" s="35"/>
      <c r="C120" s="207" t="s">
        <v>84</v>
      </c>
      <c r="D120" s="207" t="s">
        <v>117</v>
      </c>
      <c r="E120" s="208" t="s">
        <v>134</v>
      </c>
      <c r="F120" s="209" t="s">
        <v>135</v>
      </c>
      <c r="G120" s="210" t="s">
        <v>120</v>
      </c>
      <c r="H120" s="211">
        <v>400</v>
      </c>
      <c r="I120" s="212"/>
      <c r="J120" s="213">
        <f>ROUND(I120*H120,2)</f>
        <v>0</v>
      </c>
      <c r="K120" s="214"/>
      <c r="L120" s="40"/>
      <c r="M120" s="215" t="s">
        <v>1</v>
      </c>
      <c r="N120" s="216" t="s">
        <v>39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9" t="s">
        <v>121</v>
      </c>
      <c r="AT120" s="219" t="s">
        <v>117</v>
      </c>
      <c r="AU120" s="219" t="s">
        <v>82</v>
      </c>
      <c r="AY120" s="13" t="s">
        <v>116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3" t="s">
        <v>82</v>
      </c>
      <c r="BK120" s="220">
        <f>ROUND(I120*H120,2)</f>
        <v>0</v>
      </c>
      <c r="BL120" s="13" t="s">
        <v>121</v>
      </c>
      <c r="BM120" s="219" t="s">
        <v>136</v>
      </c>
    </row>
    <row r="121" s="2" customFormat="1" ht="16.5" customHeight="1">
      <c r="A121" s="34"/>
      <c r="B121" s="35"/>
      <c r="C121" s="207" t="s">
        <v>126</v>
      </c>
      <c r="D121" s="207" t="s">
        <v>117</v>
      </c>
      <c r="E121" s="208" t="s">
        <v>137</v>
      </c>
      <c r="F121" s="209" t="s">
        <v>138</v>
      </c>
      <c r="G121" s="210" t="s">
        <v>120</v>
      </c>
      <c r="H121" s="211">
        <v>400</v>
      </c>
      <c r="I121" s="212"/>
      <c r="J121" s="213">
        <f>ROUND(I121*H121,2)</f>
        <v>0</v>
      </c>
      <c r="K121" s="214"/>
      <c r="L121" s="40"/>
      <c r="M121" s="215" t="s">
        <v>1</v>
      </c>
      <c r="N121" s="216" t="s">
        <v>39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9" t="s">
        <v>121</v>
      </c>
      <c r="AT121" s="219" t="s">
        <v>117</v>
      </c>
      <c r="AU121" s="219" t="s">
        <v>82</v>
      </c>
      <c r="AY121" s="13" t="s">
        <v>116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3" t="s">
        <v>82</v>
      </c>
      <c r="BK121" s="220">
        <f>ROUND(I121*H121,2)</f>
        <v>0</v>
      </c>
      <c r="BL121" s="13" t="s">
        <v>121</v>
      </c>
      <c r="BM121" s="219" t="s">
        <v>139</v>
      </c>
    </row>
    <row r="122" s="2" customFormat="1" ht="16.5" customHeight="1">
      <c r="A122" s="34"/>
      <c r="B122" s="35"/>
      <c r="C122" s="207" t="s">
        <v>115</v>
      </c>
      <c r="D122" s="207" t="s">
        <v>117</v>
      </c>
      <c r="E122" s="208" t="s">
        <v>140</v>
      </c>
      <c r="F122" s="209" t="s">
        <v>141</v>
      </c>
      <c r="G122" s="210" t="s">
        <v>120</v>
      </c>
      <c r="H122" s="211">
        <v>300</v>
      </c>
      <c r="I122" s="212"/>
      <c r="J122" s="213">
        <f>ROUND(I122*H122,2)</f>
        <v>0</v>
      </c>
      <c r="K122" s="214"/>
      <c r="L122" s="40"/>
      <c r="M122" s="215" t="s">
        <v>1</v>
      </c>
      <c r="N122" s="216" t="s">
        <v>39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9" t="s">
        <v>121</v>
      </c>
      <c r="AT122" s="219" t="s">
        <v>117</v>
      </c>
      <c r="AU122" s="219" t="s">
        <v>82</v>
      </c>
      <c r="AY122" s="13" t="s">
        <v>116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3" t="s">
        <v>82</v>
      </c>
      <c r="BK122" s="220">
        <f>ROUND(I122*H122,2)</f>
        <v>0</v>
      </c>
      <c r="BL122" s="13" t="s">
        <v>121</v>
      </c>
      <c r="BM122" s="219" t="s">
        <v>142</v>
      </c>
    </row>
    <row r="123" s="2" customFormat="1" ht="16.5" customHeight="1">
      <c r="A123" s="34"/>
      <c r="B123" s="35"/>
      <c r="C123" s="207" t="s">
        <v>143</v>
      </c>
      <c r="D123" s="207" t="s">
        <v>117</v>
      </c>
      <c r="E123" s="208" t="s">
        <v>144</v>
      </c>
      <c r="F123" s="209" t="s">
        <v>145</v>
      </c>
      <c r="G123" s="210" t="s">
        <v>120</v>
      </c>
      <c r="H123" s="211">
        <v>300</v>
      </c>
      <c r="I123" s="212"/>
      <c r="J123" s="213">
        <f>ROUND(I123*H123,2)</f>
        <v>0</v>
      </c>
      <c r="K123" s="214"/>
      <c r="L123" s="40"/>
      <c r="M123" s="215" t="s">
        <v>1</v>
      </c>
      <c r="N123" s="216" t="s">
        <v>39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9" t="s">
        <v>121</v>
      </c>
      <c r="AT123" s="219" t="s">
        <v>117</v>
      </c>
      <c r="AU123" s="219" t="s">
        <v>82</v>
      </c>
      <c r="AY123" s="13" t="s">
        <v>116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3" t="s">
        <v>82</v>
      </c>
      <c r="BK123" s="220">
        <f>ROUND(I123*H123,2)</f>
        <v>0</v>
      </c>
      <c r="BL123" s="13" t="s">
        <v>121</v>
      </c>
      <c r="BM123" s="219" t="s">
        <v>146</v>
      </c>
    </row>
    <row r="124" s="2" customFormat="1" ht="16.5" customHeight="1">
      <c r="A124" s="34"/>
      <c r="B124" s="35"/>
      <c r="C124" s="207" t="s">
        <v>147</v>
      </c>
      <c r="D124" s="207" t="s">
        <v>117</v>
      </c>
      <c r="E124" s="208" t="s">
        <v>148</v>
      </c>
      <c r="F124" s="209" t="s">
        <v>149</v>
      </c>
      <c r="G124" s="210" t="s">
        <v>120</v>
      </c>
      <c r="H124" s="211">
        <v>300</v>
      </c>
      <c r="I124" s="212"/>
      <c r="J124" s="213">
        <f>ROUND(I124*H124,2)</f>
        <v>0</v>
      </c>
      <c r="K124" s="214"/>
      <c r="L124" s="40"/>
      <c r="M124" s="215" t="s">
        <v>1</v>
      </c>
      <c r="N124" s="216" t="s">
        <v>39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9" t="s">
        <v>121</v>
      </c>
      <c r="AT124" s="219" t="s">
        <v>117</v>
      </c>
      <c r="AU124" s="219" t="s">
        <v>82</v>
      </c>
      <c r="AY124" s="13" t="s">
        <v>116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3" t="s">
        <v>82</v>
      </c>
      <c r="BK124" s="220">
        <f>ROUND(I124*H124,2)</f>
        <v>0</v>
      </c>
      <c r="BL124" s="13" t="s">
        <v>121</v>
      </c>
      <c r="BM124" s="219" t="s">
        <v>150</v>
      </c>
    </row>
    <row r="125" s="2" customFormat="1" ht="16.5" customHeight="1">
      <c r="A125" s="34"/>
      <c r="B125" s="35"/>
      <c r="C125" s="207" t="s">
        <v>151</v>
      </c>
      <c r="D125" s="207" t="s">
        <v>117</v>
      </c>
      <c r="E125" s="208" t="s">
        <v>152</v>
      </c>
      <c r="F125" s="209" t="s">
        <v>153</v>
      </c>
      <c r="G125" s="210" t="s">
        <v>120</v>
      </c>
      <c r="H125" s="211">
        <v>200</v>
      </c>
      <c r="I125" s="212"/>
      <c r="J125" s="213">
        <f>ROUND(I125*H125,2)</f>
        <v>0</v>
      </c>
      <c r="K125" s="214"/>
      <c r="L125" s="40"/>
      <c r="M125" s="215" t="s">
        <v>1</v>
      </c>
      <c r="N125" s="216" t="s">
        <v>39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121</v>
      </c>
      <c r="AT125" s="219" t="s">
        <v>117</v>
      </c>
      <c r="AU125" s="219" t="s">
        <v>82</v>
      </c>
      <c r="AY125" s="13" t="s">
        <v>116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3" t="s">
        <v>82</v>
      </c>
      <c r="BK125" s="220">
        <f>ROUND(I125*H125,2)</f>
        <v>0</v>
      </c>
      <c r="BL125" s="13" t="s">
        <v>121</v>
      </c>
      <c r="BM125" s="219" t="s">
        <v>154</v>
      </c>
    </row>
    <row r="126" s="2" customFormat="1" ht="16.5" customHeight="1">
      <c r="A126" s="34"/>
      <c r="B126" s="35"/>
      <c r="C126" s="207" t="s">
        <v>155</v>
      </c>
      <c r="D126" s="207" t="s">
        <v>117</v>
      </c>
      <c r="E126" s="208" t="s">
        <v>156</v>
      </c>
      <c r="F126" s="209" t="s">
        <v>157</v>
      </c>
      <c r="G126" s="210" t="s">
        <v>120</v>
      </c>
      <c r="H126" s="211">
        <v>100</v>
      </c>
      <c r="I126" s="212"/>
      <c r="J126" s="213">
        <f>ROUND(I126*H126,2)</f>
        <v>0</v>
      </c>
      <c r="K126" s="214"/>
      <c r="L126" s="40"/>
      <c r="M126" s="215" t="s">
        <v>1</v>
      </c>
      <c r="N126" s="216" t="s">
        <v>39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121</v>
      </c>
      <c r="AT126" s="219" t="s">
        <v>117</v>
      </c>
      <c r="AU126" s="219" t="s">
        <v>82</v>
      </c>
      <c r="AY126" s="13" t="s">
        <v>116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3" t="s">
        <v>82</v>
      </c>
      <c r="BK126" s="220">
        <f>ROUND(I126*H126,2)</f>
        <v>0</v>
      </c>
      <c r="BL126" s="13" t="s">
        <v>121</v>
      </c>
      <c r="BM126" s="219" t="s">
        <v>158</v>
      </c>
    </row>
    <row r="127" s="2" customFormat="1" ht="16.5" customHeight="1">
      <c r="A127" s="34"/>
      <c r="B127" s="35"/>
      <c r="C127" s="207" t="s">
        <v>159</v>
      </c>
      <c r="D127" s="207" t="s">
        <v>117</v>
      </c>
      <c r="E127" s="208" t="s">
        <v>160</v>
      </c>
      <c r="F127" s="209" t="s">
        <v>161</v>
      </c>
      <c r="G127" s="210" t="s">
        <v>120</v>
      </c>
      <c r="H127" s="211">
        <v>1</v>
      </c>
      <c r="I127" s="212"/>
      <c r="J127" s="213">
        <f>ROUND(I127*H127,2)</f>
        <v>0</v>
      </c>
      <c r="K127" s="214"/>
      <c r="L127" s="40"/>
      <c r="M127" s="215" t="s">
        <v>1</v>
      </c>
      <c r="N127" s="216" t="s">
        <v>39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121</v>
      </c>
      <c r="AT127" s="219" t="s">
        <v>117</v>
      </c>
      <c r="AU127" s="219" t="s">
        <v>82</v>
      </c>
      <c r="AY127" s="13" t="s">
        <v>116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3" t="s">
        <v>82</v>
      </c>
      <c r="BK127" s="220">
        <f>ROUND(I127*H127,2)</f>
        <v>0</v>
      </c>
      <c r="BL127" s="13" t="s">
        <v>121</v>
      </c>
      <c r="BM127" s="219" t="s">
        <v>162</v>
      </c>
    </row>
    <row r="128" s="2" customFormat="1" ht="24.15" customHeight="1">
      <c r="A128" s="34"/>
      <c r="B128" s="35"/>
      <c r="C128" s="207" t="s">
        <v>163</v>
      </c>
      <c r="D128" s="207" t="s">
        <v>117</v>
      </c>
      <c r="E128" s="208" t="s">
        <v>164</v>
      </c>
      <c r="F128" s="209" t="s">
        <v>165</v>
      </c>
      <c r="G128" s="210" t="s">
        <v>120</v>
      </c>
      <c r="H128" s="211">
        <v>1</v>
      </c>
      <c r="I128" s="212"/>
      <c r="J128" s="213">
        <f>ROUND(I128*H128,2)</f>
        <v>0</v>
      </c>
      <c r="K128" s="214"/>
      <c r="L128" s="40"/>
      <c r="M128" s="215" t="s">
        <v>1</v>
      </c>
      <c r="N128" s="216" t="s">
        <v>39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121</v>
      </c>
      <c r="AT128" s="219" t="s">
        <v>117</v>
      </c>
      <c r="AU128" s="219" t="s">
        <v>82</v>
      </c>
      <c r="AY128" s="13" t="s">
        <v>116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3" t="s">
        <v>82</v>
      </c>
      <c r="BK128" s="220">
        <f>ROUND(I128*H128,2)</f>
        <v>0</v>
      </c>
      <c r="BL128" s="13" t="s">
        <v>121</v>
      </c>
      <c r="BM128" s="219" t="s">
        <v>166</v>
      </c>
    </row>
    <row r="129" s="2" customFormat="1" ht="16.5" customHeight="1">
      <c r="A129" s="34"/>
      <c r="B129" s="35"/>
      <c r="C129" s="207" t="s">
        <v>167</v>
      </c>
      <c r="D129" s="207" t="s">
        <v>117</v>
      </c>
      <c r="E129" s="208" t="s">
        <v>168</v>
      </c>
      <c r="F129" s="209" t="s">
        <v>169</v>
      </c>
      <c r="G129" s="210" t="s">
        <v>120</v>
      </c>
      <c r="H129" s="211">
        <v>1</v>
      </c>
      <c r="I129" s="212"/>
      <c r="J129" s="213">
        <f>ROUND(I129*H129,2)</f>
        <v>0</v>
      </c>
      <c r="K129" s="214"/>
      <c r="L129" s="40"/>
      <c r="M129" s="215" t="s">
        <v>1</v>
      </c>
      <c r="N129" s="216" t="s">
        <v>39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121</v>
      </c>
      <c r="AT129" s="219" t="s">
        <v>117</v>
      </c>
      <c r="AU129" s="219" t="s">
        <v>82</v>
      </c>
      <c r="AY129" s="13" t="s">
        <v>116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3" t="s">
        <v>82</v>
      </c>
      <c r="BK129" s="220">
        <f>ROUND(I129*H129,2)</f>
        <v>0</v>
      </c>
      <c r="BL129" s="13" t="s">
        <v>121</v>
      </c>
      <c r="BM129" s="219" t="s">
        <v>170</v>
      </c>
    </row>
    <row r="130" s="2" customFormat="1" ht="16.5" customHeight="1">
      <c r="A130" s="34"/>
      <c r="B130" s="35"/>
      <c r="C130" s="207" t="s">
        <v>8</v>
      </c>
      <c r="D130" s="207" t="s">
        <v>117</v>
      </c>
      <c r="E130" s="208" t="s">
        <v>171</v>
      </c>
      <c r="F130" s="209" t="s">
        <v>172</v>
      </c>
      <c r="G130" s="210" t="s">
        <v>120</v>
      </c>
      <c r="H130" s="211">
        <v>1</v>
      </c>
      <c r="I130" s="212"/>
      <c r="J130" s="213">
        <f>ROUND(I130*H130,2)</f>
        <v>0</v>
      </c>
      <c r="K130" s="214"/>
      <c r="L130" s="40"/>
      <c r="M130" s="215" t="s">
        <v>1</v>
      </c>
      <c r="N130" s="216" t="s">
        <v>39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121</v>
      </c>
      <c r="AT130" s="219" t="s">
        <v>117</v>
      </c>
      <c r="AU130" s="219" t="s">
        <v>82</v>
      </c>
      <c r="AY130" s="13" t="s">
        <v>116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3" t="s">
        <v>82</v>
      </c>
      <c r="BK130" s="220">
        <f>ROUND(I130*H130,2)</f>
        <v>0</v>
      </c>
      <c r="BL130" s="13" t="s">
        <v>121</v>
      </c>
      <c r="BM130" s="219" t="s">
        <v>173</v>
      </c>
    </row>
    <row r="131" s="2" customFormat="1" ht="16.5" customHeight="1">
      <c r="A131" s="34"/>
      <c r="B131" s="35"/>
      <c r="C131" s="207" t="s">
        <v>174</v>
      </c>
      <c r="D131" s="207" t="s">
        <v>117</v>
      </c>
      <c r="E131" s="208" t="s">
        <v>175</v>
      </c>
      <c r="F131" s="209" t="s">
        <v>176</v>
      </c>
      <c r="G131" s="210" t="s">
        <v>120</v>
      </c>
      <c r="H131" s="211">
        <v>1</v>
      </c>
      <c r="I131" s="212"/>
      <c r="J131" s="213">
        <f>ROUND(I131*H131,2)</f>
        <v>0</v>
      </c>
      <c r="K131" s="214"/>
      <c r="L131" s="40"/>
      <c r="M131" s="215" t="s">
        <v>1</v>
      </c>
      <c r="N131" s="216" t="s">
        <v>39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121</v>
      </c>
      <c r="AT131" s="219" t="s">
        <v>117</v>
      </c>
      <c r="AU131" s="219" t="s">
        <v>82</v>
      </c>
      <c r="AY131" s="13" t="s">
        <v>116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3" t="s">
        <v>82</v>
      </c>
      <c r="BK131" s="220">
        <f>ROUND(I131*H131,2)</f>
        <v>0</v>
      </c>
      <c r="BL131" s="13" t="s">
        <v>121</v>
      </c>
      <c r="BM131" s="219" t="s">
        <v>177</v>
      </c>
    </row>
    <row r="132" s="2" customFormat="1" ht="16.5" customHeight="1">
      <c r="A132" s="34"/>
      <c r="B132" s="35"/>
      <c r="C132" s="207" t="s">
        <v>178</v>
      </c>
      <c r="D132" s="207" t="s">
        <v>117</v>
      </c>
      <c r="E132" s="208" t="s">
        <v>179</v>
      </c>
      <c r="F132" s="209" t="s">
        <v>180</v>
      </c>
      <c r="G132" s="210" t="s">
        <v>120</v>
      </c>
      <c r="H132" s="211">
        <v>1</v>
      </c>
      <c r="I132" s="212"/>
      <c r="J132" s="213">
        <f>ROUND(I132*H132,2)</f>
        <v>0</v>
      </c>
      <c r="K132" s="214"/>
      <c r="L132" s="40"/>
      <c r="M132" s="215" t="s">
        <v>1</v>
      </c>
      <c r="N132" s="216" t="s">
        <v>39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121</v>
      </c>
      <c r="AT132" s="219" t="s">
        <v>117</v>
      </c>
      <c r="AU132" s="219" t="s">
        <v>82</v>
      </c>
      <c r="AY132" s="13" t="s">
        <v>116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3" t="s">
        <v>82</v>
      </c>
      <c r="BK132" s="220">
        <f>ROUND(I132*H132,2)</f>
        <v>0</v>
      </c>
      <c r="BL132" s="13" t="s">
        <v>121</v>
      </c>
      <c r="BM132" s="219" t="s">
        <v>181</v>
      </c>
    </row>
    <row r="133" s="2" customFormat="1" ht="16.5" customHeight="1">
      <c r="A133" s="34"/>
      <c r="B133" s="35"/>
      <c r="C133" s="207" t="s">
        <v>182</v>
      </c>
      <c r="D133" s="207" t="s">
        <v>117</v>
      </c>
      <c r="E133" s="208" t="s">
        <v>183</v>
      </c>
      <c r="F133" s="209" t="s">
        <v>184</v>
      </c>
      <c r="G133" s="210" t="s">
        <v>120</v>
      </c>
      <c r="H133" s="211">
        <v>1</v>
      </c>
      <c r="I133" s="212"/>
      <c r="J133" s="213">
        <f>ROUND(I133*H133,2)</f>
        <v>0</v>
      </c>
      <c r="K133" s="214"/>
      <c r="L133" s="40"/>
      <c r="M133" s="215" t="s">
        <v>1</v>
      </c>
      <c r="N133" s="216" t="s">
        <v>39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121</v>
      </c>
      <c r="AT133" s="219" t="s">
        <v>117</v>
      </c>
      <c r="AU133" s="219" t="s">
        <v>82</v>
      </c>
      <c r="AY133" s="13" t="s">
        <v>116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3" t="s">
        <v>82</v>
      </c>
      <c r="BK133" s="220">
        <f>ROUND(I133*H133,2)</f>
        <v>0</v>
      </c>
      <c r="BL133" s="13" t="s">
        <v>121</v>
      </c>
      <c r="BM133" s="219" t="s">
        <v>185</v>
      </c>
    </row>
    <row r="134" s="2" customFormat="1" ht="16.5" customHeight="1">
      <c r="A134" s="34"/>
      <c r="B134" s="35"/>
      <c r="C134" s="207" t="s">
        <v>186</v>
      </c>
      <c r="D134" s="207" t="s">
        <v>117</v>
      </c>
      <c r="E134" s="208" t="s">
        <v>187</v>
      </c>
      <c r="F134" s="209" t="s">
        <v>188</v>
      </c>
      <c r="G134" s="210" t="s">
        <v>120</v>
      </c>
      <c r="H134" s="211">
        <v>1</v>
      </c>
      <c r="I134" s="212"/>
      <c r="J134" s="213">
        <f>ROUND(I134*H134,2)</f>
        <v>0</v>
      </c>
      <c r="K134" s="214"/>
      <c r="L134" s="40"/>
      <c r="M134" s="215" t="s">
        <v>1</v>
      </c>
      <c r="N134" s="216" t="s">
        <v>39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121</v>
      </c>
      <c r="AT134" s="219" t="s">
        <v>117</v>
      </c>
      <c r="AU134" s="219" t="s">
        <v>82</v>
      </c>
      <c r="AY134" s="13" t="s">
        <v>116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3" t="s">
        <v>82</v>
      </c>
      <c r="BK134" s="220">
        <f>ROUND(I134*H134,2)</f>
        <v>0</v>
      </c>
      <c r="BL134" s="13" t="s">
        <v>121</v>
      </c>
      <c r="BM134" s="219" t="s">
        <v>189</v>
      </c>
    </row>
    <row r="135" s="2" customFormat="1" ht="16.5" customHeight="1">
      <c r="A135" s="34"/>
      <c r="B135" s="35"/>
      <c r="C135" s="207" t="s">
        <v>190</v>
      </c>
      <c r="D135" s="207" t="s">
        <v>117</v>
      </c>
      <c r="E135" s="208" t="s">
        <v>191</v>
      </c>
      <c r="F135" s="209" t="s">
        <v>192</v>
      </c>
      <c r="G135" s="210" t="s">
        <v>120</v>
      </c>
      <c r="H135" s="211">
        <v>1</v>
      </c>
      <c r="I135" s="212"/>
      <c r="J135" s="213">
        <f>ROUND(I135*H135,2)</f>
        <v>0</v>
      </c>
      <c r="K135" s="214"/>
      <c r="L135" s="40"/>
      <c r="M135" s="215" t="s">
        <v>1</v>
      </c>
      <c r="N135" s="216" t="s">
        <v>39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121</v>
      </c>
      <c r="AT135" s="219" t="s">
        <v>117</v>
      </c>
      <c r="AU135" s="219" t="s">
        <v>82</v>
      </c>
      <c r="AY135" s="13" t="s">
        <v>116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3" t="s">
        <v>82</v>
      </c>
      <c r="BK135" s="220">
        <f>ROUND(I135*H135,2)</f>
        <v>0</v>
      </c>
      <c r="BL135" s="13" t="s">
        <v>121</v>
      </c>
      <c r="BM135" s="219" t="s">
        <v>193</v>
      </c>
    </row>
    <row r="136" s="2" customFormat="1" ht="24.15" customHeight="1">
      <c r="A136" s="34"/>
      <c r="B136" s="35"/>
      <c r="C136" s="207" t="s">
        <v>194</v>
      </c>
      <c r="D136" s="207" t="s">
        <v>117</v>
      </c>
      <c r="E136" s="208" t="s">
        <v>195</v>
      </c>
      <c r="F136" s="209" t="s">
        <v>196</v>
      </c>
      <c r="G136" s="210" t="s">
        <v>120</v>
      </c>
      <c r="H136" s="211">
        <v>11</v>
      </c>
      <c r="I136" s="212"/>
      <c r="J136" s="213">
        <f>ROUND(I136*H136,2)</f>
        <v>0</v>
      </c>
      <c r="K136" s="214"/>
      <c r="L136" s="40"/>
      <c r="M136" s="215" t="s">
        <v>1</v>
      </c>
      <c r="N136" s="216" t="s">
        <v>39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121</v>
      </c>
      <c r="AT136" s="219" t="s">
        <v>117</v>
      </c>
      <c r="AU136" s="219" t="s">
        <v>82</v>
      </c>
      <c r="AY136" s="13" t="s">
        <v>116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3" t="s">
        <v>82</v>
      </c>
      <c r="BK136" s="220">
        <f>ROUND(I136*H136,2)</f>
        <v>0</v>
      </c>
      <c r="BL136" s="13" t="s">
        <v>121</v>
      </c>
      <c r="BM136" s="219" t="s">
        <v>197</v>
      </c>
    </row>
    <row r="137" s="2" customFormat="1" ht="16.5" customHeight="1">
      <c r="A137" s="34"/>
      <c r="B137" s="35"/>
      <c r="C137" s="207" t="s">
        <v>198</v>
      </c>
      <c r="D137" s="207" t="s">
        <v>117</v>
      </c>
      <c r="E137" s="208" t="s">
        <v>199</v>
      </c>
      <c r="F137" s="209" t="s">
        <v>200</v>
      </c>
      <c r="G137" s="210" t="s">
        <v>120</v>
      </c>
      <c r="H137" s="211">
        <v>8</v>
      </c>
      <c r="I137" s="212"/>
      <c r="J137" s="213">
        <f>ROUND(I137*H137,2)</f>
        <v>0</v>
      </c>
      <c r="K137" s="214"/>
      <c r="L137" s="40"/>
      <c r="M137" s="215" t="s">
        <v>1</v>
      </c>
      <c r="N137" s="216" t="s">
        <v>39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121</v>
      </c>
      <c r="AT137" s="219" t="s">
        <v>117</v>
      </c>
      <c r="AU137" s="219" t="s">
        <v>82</v>
      </c>
      <c r="AY137" s="13" t="s">
        <v>116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3" t="s">
        <v>82</v>
      </c>
      <c r="BK137" s="220">
        <f>ROUND(I137*H137,2)</f>
        <v>0</v>
      </c>
      <c r="BL137" s="13" t="s">
        <v>121</v>
      </c>
      <c r="BM137" s="219" t="s">
        <v>201</v>
      </c>
    </row>
    <row r="138" s="2" customFormat="1" ht="16.5" customHeight="1">
      <c r="A138" s="34"/>
      <c r="B138" s="35"/>
      <c r="C138" s="207" t="s">
        <v>202</v>
      </c>
      <c r="D138" s="207" t="s">
        <v>117</v>
      </c>
      <c r="E138" s="208" t="s">
        <v>203</v>
      </c>
      <c r="F138" s="209" t="s">
        <v>204</v>
      </c>
      <c r="G138" s="210" t="s">
        <v>120</v>
      </c>
      <c r="H138" s="211">
        <v>76</v>
      </c>
      <c r="I138" s="212"/>
      <c r="J138" s="213">
        <f>ROUND(I138*H138,2)</f>
        <v>0</v>
      </c>
      <c r="K138" s="214"/>
      <c r="L138" s="40"/>
      <c r="M138" s="215" t="s">
        <v>1</v>
      </c>
      <c r="N138" s="216" t="s">
        <v>39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121</v>
      </c>
      <c r="AT138" s="219" t="s">
        <v>117</v>
      </c>
      <c r="AU138" s="219" t="s">
        <v>82</v>
      </c>
      <c r="AY138" s="13" t="s">
        <v>116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3" t="s">
        <v>82</v>
      </c>
      <c r="BK138" s="220">
        <f>ROUND(I138*H138,2)</f>
        <v>0</v>
      </c>
      <c r="BL138" s="13" t="s">
        <v>121</v>
      </c>
      <c r="BM138" s="219" t="s">
        <v>205</v>
      </c>
    </row>
    <row r="139" s="2" customFormat="1" ht="16.5" customHeight="1">
      <c r="A139" s="34"/>
      <c r="B139" s="35"/>
      <c r="C139" s="207" t="s">
        <v>7</v>
      </c>
      <c r="D139" s="207" t="s">
        <v>117</v>
      </c>
      <c r="E139" s="208" t="s">
        <v>206</v>
      </c>
      <c r="F139" s="209" t="s">
        <v>207</v>
      </c>
      <c r="G139" s="210" t="s">
        <v>120</v>
      </c>
      <c r="H139" s="211">
        <v>17</v>
      </c>
      <c r="I139" s="212"/>
      <c r="J139" s="213">
        <f>ROUND(I139*H139,2)</f>
        <v>0</v>
      </c>
      <c r="K139" s="214"/>
      <c r="L139" s="40"/>
      <c r="M139" s="215" t="s">
        <v>1</v>
      </c>
      <c r="N139" s="216" t="s">
        <v>39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121</v>
      </c>
      <c r="AT139" s="219" t="s">
        <v>117</v>
      </c>
      <c r="AU139" s="219" t="s">
        <v>82</v>
      </c>
      <c r="AY139" s="13" t="s">
        <v>116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3" t="s">
        <v>82</v>
      </c>
      <c r="BK139" s="220">
        <f>ROUND(I139*H139,2)</f>
        <v>0</v>
      </c>
      <c r="BL139" s="13" t="s">
        <v>121</v>
      </c>
      <c r="BM139" s="219" t="s">
        <v>208</v>
      </c>
    </row>
    <row r="140" s="2" customFormat="1" ht="24.15" customHeight="1">
      <c r="A140" s="34"/>
      <c r="B140" s="35"/>
      <c r="C140" s="207" t="s">
        <v>209</v>
      </c>
      <c r="D140" s="207" t="s">
        <v>117</v>
      </c>
      <c r="E140" s="208" t="s">
        <v>210</v>
      </c>
      <c r="F140" s="209" t="s">
        <v>211</v>
      </c>
      <c r="G140" s="210" t="s">
        <v>120</v>
      </c>
      <c r="H140" s="211">
        <v>1526</v>
      </c>
      <c r="I140" s="212"/>
      <c r="J140" s="213">
        <f>ROUND(I140*H140,2)</f>
        <v>0</v>
      </c>
      <c r="K140" s="214"/>
      <c r="L140" s="40"/>
      <c r="M140" s="215" t="s">
        <v>1</v>
      </c>
      <c r="N140" s="216" t="s">
        <v>39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121</v>
      </c>
      <c r="AT140" s="219" t="s">
        <v>117</v>
      </c>
      <c r="AU140" s="219" t="s">
        <v>82</v>
      </c>
      <c r="AY140" s="13" t="s">
        <v>116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3" t="s">
        <v>82</v>
      </c>
      <c r="BK140" s="220">
        <f>ROUND(I140*H140,2)</f>
        <v>0</v>
      </c>
      <c r="BL140" s="13" t="s">
        <v>121</v>
      </c>
      <c r="BM140" s="219" t="s">
        <v>212</v>
      </c>
    </row>
    <row r="141" s="2" customFormat="1" ht="33" customHeight="1">
      <c r="A141" s="34"/>
      <c r="B141" s="35"/>
      <c r="C141" s="207" t="s">
        <v>213</v>
      </c>
      <c r="D141" s="207" t="s">
        <v>117</v>
      </c>
      <c r="E141" s="208" t="s">
        <v>214</v>
      </c>
      <c r="F141" s="209" t="s">
        <v>215</v>
      </c>
      <c r="G141" s="210" t="s">
        <v>120</v>
      </c>
      <c r="H141" s="211">
        <v>205</v>
      </c>
      <c r="I141" s="212"/>
      <c r="J141" s="213">
        <f>ROUND(I141*H141,2)</f>
        <v>0</v>
      </c>
      <c r="K141" s="214"/>
      <c r="L141" s="40"/>
      <c r="M141" s="215" t="s">
        <v>1</v>
      </c>
      <c r="N141" s="216" t="s">
        <v>39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121</v>
      </c>
      <c r="AT141" s="219" t="s">
        <v>117</v>
      </c>
      <c r="AU141" s="219" t="s">
        <v>82</v>
      </c>
      <c r="AY141" s="13" t="s">
        <v>116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3" t="s">
        <v>82</v>
      </c>
      <c r="BK141" s="220">
        <f>ROUND(I141*H141,2)</f>
        <v>0</v>
      </c>
      <c r="BL141" s="13" t="s">
        <v>121</v>
      </c>
      <c r="BM141" s="219" t="s">
        <v>216</v>
      </c>
    </row>
    <row r="142" s="2" customFormat="1" ht="16.5" customHeight="1">
      <c r="A142" s="34"/>
      <c r="B142" s="35"/>
      <c r="C142" s="207" t="s">
        <v>217</v>
      </c>
      <c r="D142" s="207" t="s">
        <v>117</v>
      </c>
      <c r="E142" s="208" t="s">
        <v>218</v>
      </c>
      <c r="F142" s="209" t="s">
        <v>219</v>
      </c>
      <c r="G142" s="210" t="s">
        <v>120</v>
      </c>
      <c r="H142" s="211">
        <v>292</v>
      </c>
      <c r="I142" s="212"/>
      <c r="J142" s="213">
        <f>ROUND(I142*H142,2)</f>
        <v>0</v>
      </c>
      <c r="K142" s="214"/>
      <c r="L142" s="40"/>
      <c r="M142" s="215" t="s">
        <v>1</v>
      </c>
      <c r="N142" s="216" t="s">
        <v>39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121</v>
      </c>
      <c r="AT142" s="219" t="s">
        <v>117</v>
      </c>
      <c r="AU142" s="219" t="s">
        <v>82</v>
      </c>
      <c r="AY142" s="13" t="s">
        <v>116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3" t="s">
        <v>82</v>
      </c>
      <c r="BK142" s="220">
        <f>ROUND(I142*H142,2)</f>
        <v>0</v>
      </c>
      <c r="BL142" s="13" t="s">
        <v>121</v>
      </c>
      <c r="BM142" s="219" t="s">
        <v>220</v>
      </c>
    </row>
    <row r="143" s="2" customFormat="1" ht="16.5" customHeight="1">
      <c r="A143" s="34"/>
      <c r="B143" s="35"/>
      <c r="C143" s="207" t="s">
        <v>221</v>
      </c>
      <c r="D143" s="207" t="s">
        <v>117</v>
      </c>
      <c r="E143" s="208" t="s">
        <v>222</v>
      </c>
      <c r="F143" s="209" t="s">
        <v>223</v>
      </c>
      <c r="G143" s="210" t="s">
        <v>120</v>
      </c>
      <c r="H143" s="211">
        <v>1</v>
      </c>
      <c r="I143" s="212"/>
      <c r="J143" s="213">
        <f>ROUND(I143*H143,2)</f>
        <v>0</v>
      </c>
      <c r="K143" s="214"/>
      <c r="L143" s="40"/>
      <c r="M143" s="215" t="s">
        <v>1</v>
      </c>
      <c r="N143" s="216" t="s">
        <v>39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121</v>
      </c>
      <c r="AT143" s="219" t="s">
        <v>117</v>
      </c>
      <c r="AU143" s="219" t="s">
        <v>82</v>
      </c>
      <c r="AY143" s="13" t="s">
        <v>116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3" t="s">
        <v>82</v>
      </c>
      <c r="BK143" s="220">
        <f>ROUND(I143*H143,2)</f>
        <v>0</v>
      </c>
      <c r="BL143" s="13" t="s">
        <v>121</v>
      </c>
      <c r="BM143" s="219" t="s">
        <v>224</v>
      </c>
    </row>
    <row r="144" s="2" customFormat="1" ht="16.5" customHeight="1">
      <c r="A144" s="34"/>
      <c r="B144" s="35"/>
      <c r="C144" s="207" t="s">
        <v>225</v>
      </c>
      <c r="D144" s="207" t="s">
        <v>117</v>
      </c>
      <c r="E144" s="208" t="s">
        <v>226</v>
      </c>
      <c r="F144" s="209" t="s">
        <v>227</v>
      </c>
      <c r="G144" s="210" t="s">
        <v>120</v>
      </c>
      <c r="H144" s="211">
        <v>1</v>
      </c>
      <c r="I144" s="212"/>
      <c r="J144" s="213">
        <f>ROUND(I144*H144,2)</f>
        <v>0</v>
      </c>
      <c r="K144" s="214"/>
      <c r="L144" s="40"/>
      <c r="M144" s="215" t="s">
        <v>1</v>
      </c>
      <c r="N144" s="216" t="s">
        <v>39</v>
      </c>
      <c r="O144" s="87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121</v>
      </c>
      <c r="AT144" s="219" t="s">
        <v>117</v>
      </c>
      <c r="AU144" s="219" t="s">
        <v>82</v>
      </c>
      <c r="AY144" s="13" t="s">
        <v>116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3" t="s">
        <v>82</v>
      </c>
      <c r="BK144" s="220">
        <f>ROUND(I144*H144,2)</f>
        <v>0</v>
      </c>
      <c r="BL144" s="13" t="s">
        <v>121</v>
      </c>
      <c r="BM144" s="219" t="s">
        <v>228</v>
      </c>
    </row>
    <row r="145" s="2" customFormat="1" ht="21.75" customHeight="1">
      <c r="A145" s="34"/>
      <c r="B145" s="35"/>
      <c r="C145" s="207" t="s">
        <v>229</v>
      </c>
      <c r="D145" s="207" t="s">
        <v>117</v>
      </c>
      <c r="E145" s="208" t="s">
        <v>230</v>
      </c>
      <c r="F145" s="209" t="s">
        <v>231</v>
      </c>
      <c r="G145" s="210" t="s">
        <v>120</v>
      </c>
      <c r="H145" s="211">
        <v>1</v>
      </c>
      <c r="I145" s="212"/>
      <c r="J145" s="213">
        <f>ROUND(I145*H145,2)</f>
        <v>0</v>
      </c>
      <c r="K145" s="214"/>
      <c r="L145" s="40"/>
      <c r="M145" s="215" t="s">
        <v>1</v>
      </c>
      <c r="N145" s="216" t="s">
        <v>39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121</v>
      </c>
      <c r="AT145" s="219" t="s">
        <v>117</v>
      </c>
      <c r="AU145" s="219" t="s">
        <v>82</v>
      </c>
      <c r="AY145" s="13" t="s">
        <v>116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3" t="s">
        <v>82</v>
      </c>
      <c r="BK145" s="220">
        <f>ROUND(I145*H145,2)</f>
        <v>0</v>
      </c>
      <c r="BL145" s="13" t="s">
        <v>121</v>
      </c>
      <c r="BM145" s="219" t="s">
        <v>232</v>
      </c>
    </row>
    <row r="146" s="2" customFormat="1" ht="24.15" customHeight="1">
      <c r="A146" s="34"/>
      <c r="B146" s="35"/>
      <c r="C146" s="207" t="s">
        <v>233</v>
      </c>
      <c r="D146" s="207" t="s">
        <v>117</v>
      </c>
      <c r="E146" s="208" t="s">
        <v>234</v>
      </c>
      <c r="F146" s="209" t="s">
        <v>235</v>
      </c>
      <c r="G146" s="210" t="s">
        <v>120</v>
      </c>
      <c r="H146" s="211">
        <v>12</v>
      </c>
      <c r="I146" s="212"/>
      <c r="J146" s="213">
        <f>ROUND(I146*H146,2)</f>
        <v>0</v>
      </c>
      <c r="K146" s="214"/>
      <c r="L146" s="40"/>
      <c r="M146" s="215" t="s">
        <v>1</v>
      </c>
      <c r="N146" s="216" t="s">
        <v>39</v>
      </c>
      <c r="O146" s="87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121</v>
      </c>
      <c r="AT146" s="219" t="s">
        <v>117</v>
      </c>
      <c r="AU146" s="219" t="s">
        <v>82</v>
      </c>
      <c r="AY146" s="13" t="s">
        <v>116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3" t="s">
        <v>82</v>
      </c>
      <c r="BK146" s="220">
        <f>ROUND(I146*H146,2)</f>
        <v>0</v>
      </c>
      <c r="BL146" s="13" t="s">
        <v>121</v>
      </c>
      <c r="BM146" s="219" t="s">
        <v>236</v>
      </c>
    </row>
    <row r="147" s="2" customFormat="1" ht="24.15" customHeight="1">
      <c r="A147" s="34"/>
      <c r="B147" s="35"/>
      <c r="C147" s="207" t="s">
        <v>237</v>
      </c>
      <c r="D147" s="207" t="s">
        <v>117</v>
      </c>
      <c r="E147" s="208" t="s">
        <v>238</v>
      </c>
      <c r="F147" s="209" t="s">
        <v>239</v>
      </c>
      <c r="G147" s="210" t="s">
        <v>120</v>
      </c>
      <c r="H147" s="211">
        <v>27</v>
      </c>
      <c r="I147" s="212"/>
      <c r="J147" s="213">
        <f>ROUND(I147*H147,2)</f>
        <v>0</v>
      </c>
      <c r="K147" s="214"/>
      <c r="L147" s="40"/>
      <c r="M147" s="215" t="s">
        <v>1</v>
      </c>
      <c r="N147" s="216" t="s">
        <v>39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121</v>
      </c>
      <c r="AT147" s="219" t="s">
        <v>117</v>
      </c>
      <c r="AU147" s="219" t="s">
        <v>82</v>
      </c>
      <c r="AY147" s="13" t="s">
        <v>116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3" t="s">
        <v>82</v>
      </c>
      <c r="BK147" s="220">
        <f>ROUND(I147*H147,2)</f>
        <v>0</v>
      </c>
      <c r="BL147" s="13" t="s">
        <v>121</v>
      </c>
      <c r="BM147" s="219" t="s">
        <v>240</v>
      </c>
    </row>
    <row r="148" s="2" customFormat="1" ht="16.5" customHeight="1">
      <c r="A148" s="34"/>
      <c r="B148" s="35"/>
      <c r="C148" s="207" t="s">
        <v>241</v>
      </c>
      <c r="D148" s="207" t="s">
        <v>117</v>
      </c>
      <c r="E148" s="208" t="s">
        <v>242</v>
      </c>
      <c r="F148" s="209" t="s">
        <v>243</v>
      </c>
      <c r="G148" s="210" t="s">
        <v>120</v>
      </c>
      <c r="H148" s="211">
        <v>1</v>
      </c>
      <c r="I148" s="212"/>
      <c r="J148" s="213">
        <f>ROUND(I148*H148,2)</f>
        <v>0</v>
      </c>
      <c r="K148" s="214"/>
      <c r="L148" s="40"/>
      <c r="M148" s="215" t="s">
        <v>1</v>
      </c>
      <c r="N148" s="216" t="s">
        <v>39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121</v>
      </c>
      <c r="AT148" s="219" t="s">
        <v>117</v>
      </c>
      <c r="AU148" s="219" t="s">
        <v>82</v>
      </c>
      <c r="AY148" s="13" t="s">
        <v>116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3" t="s">
        <v>82</v>
      </c>
      <c r="BK148" s="220">
        <f>ROUND(I148*H148,2)</f>
        <v>0</v>
      </c>
      <c r="BL148" s="13" t="s">
        <v>121</v>
      </c>
      <c r="BM148" s="219" t="s">
        <v>244</v>
      </c>
    </row>
    <row r="149" s="2" customFormat="1" ht="16.5" customHeight="1">
      <c r="A149" s="34"/>
      <c r="B149" s="35"/>
      <c r="C149" s="207" t="s">
        <v>245</v>
      </c>
      <c r="D149" s="207" t="s">
        <v>117</v>
      </c>
      <c r="E149" s="208" t="s">
        <v>246</v>
      </c>
      <c r="F149" s="209" t="s">
        <v>247</v>
      </c>
      <c r="G149" s="210" t="s">
        <v>120</v>
      </c>
      <c r="H149" s="211">
        <v>2</v>
      </c>
      <c r="I149" s="212"/>
      <c r="J149" s="213">
        <f>ROUND(I149*H149,2)</f>
        <v>0</v>
      </c>
      <c r="K149" s="214"/>
      <c r="L149" s="40"/>
      <c r="M149" s="215" t="s">
        <v>1</v>
      </c>
      <c r="N149" s="216" t="s">
        <v>39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121</v>
      </c>
      <c r="AT149" s="219" t="s">
        <v>117</v>
      </c>
      <c r="AU149" s="219" t="s">
        <v>82</v>
      </c>
      <c r="AY149" s="13" t="s">
        <v>116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3" t="s">
        <v>82</v>
      </c>
      <c r="BK149" s="220">
        <f>ROUND(I149*H149,2)</f>
        <v>0</v>
      </c>
      <c r="BL149" s="13" t="s">
        <v>121</v>
      </c>
      <c r="BM149" s="219" t="s">
        <v>248</v>
      </c>
    </row>
    <row r="150" s="2" customFormat="1" ht="16.5" customHeight="1">
      <c r="A150" s="34"/>
      <c r="B150" s="35"/>
      <c r="C150" s="207" t="s">
        <v>249</v>
      </c>
      <c r="D150" s="207" t="s">
        <v>117</v>
      </c>
      <c r="E150" s="208" t="s">
        <v>250</v>
      </c>
      <c r="F150" s="209" t="s">
        <v>251</v>
      </c>
      <c r="G150" s="210" t="s">
        <v>120</v>
      </c>
      <c r="H150" s="211">
        <v>72</v>
      </c>
      <c r="I150" s="212"/>
      <c r="J150" s="213">
        <f>ROUND(I150*H150,2)</f>
        <v>0</v>
      </c>
      <c r="K150" s="214"/>
      <c r="L150" s="40"/>
      <c r="M150" s="215" t="s">
        <v>1</v>
      </c>
      <c r="N150" s="216" t="s">
        <v>39</v>
      </c>
      <c r="O150" s="87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121</v>
      </c>
      <c r="AT150" s="219" t="s">
        <v>117</v>
      </c>
      <c r="AU150" s="219" t="s">
        <v>82</v>
      </c>
      <c r="AY150" s="13" t="s">
        <v>116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3" t="s">
        <v>82</v>
      </c>
      <c r="BK150" s="220">
        <f>ROUND(I150*H150,2)</f>
        <v>0</v>
      </c>
      <c r="BL150" s="13" t="s">
        <v>121</v>
      </c>
      <c r="BM150" s="219" t="s">
        <v>252</v>
      </c>
    </row>
    <row r="151" s="2" customFormat="1" ht="16.5" customHeight="1">
      <c r="A151" s="34"/>
      <c r="B151" s="35"/>
      <c r="C151" s="207" t="s">
        <v>253</v>
      </c>
      <c r="D151" s="207" t="s">
        <v>117</v>
      </c>
      <c r="E151" s="208" t="s">
        <v>254</v>
      </c>
      <c r="F151" s="209" t="s">
        <v>255</v>
      </c>
      <c r="G151" s="210" t="s">
        <v>120</v>
      </c>
      <c r="H151" s="211">
        <v>1</v>
      </c>
      <c r="I151" s="212"/>
      <c r="J151" s="213">
        <f>ROUND(I151*H151,2)</f>
        <v>0</v>
      </c>
      <c r="K151" s="214"/>
      <c r="L151" s="40"/>
      <c r="M151" s="215" t="s">
        <v>1</v>
      </c>
      <c r="N151" s="216" t="s">
        <v>39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9" t="s">
        <v>121</v>
      </c>
      <c r="AT151" s="219" t="s">
        <v>117</v>
      </c>
      <c r="AU151" s="219" t="s">
        <v>82</v>
      </c>
      <c r="AY151" s="13" t="s">
        <v>116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3" t="s">
        <v>82</v>
      </c>
      <c r="BK151" s="220">
        <f>ROUND(I151*H151,2)</f>
        <v>0</v>
      </c>
      <c r="BL151" s="13" t="s">
        <v>121</v>
      </c>
      <c r="BM151" s="219" t="s">
        <v>256</v>
      </c>
    </row>
    <row r="152" s="2" customFormat="1" ht="24.15" customHeight="1">
      <c r="A152" s="34"/>
      <c r="B152" s="35"/>
      <c r="C152" s="207" t="s">
        <v>257</v>
      </c>
      <c r="D152" s="207" t="s">
        <v>117</v>
      </c>
      <c r="E152" s="208" t="s">
        <v>258</v>
      </c>
      <c r="F152" s="209" t="s">
        <v>259</v>
      </c>
      <c r="G152" s="210" t="s">
        <v>120</v>
      </c>
      <c r="H152" s="211">
        <v>1</v>
      </c>
      <c r="I152" s="212"/>
      <c r="J152" s="213">
        <f>ROUND(I152*H152,2)</f>
        <v>0</v>
      </c>
      <c r="K152" s="214"/>
      <c r="L152" s="40"/>
      <c r="M152" s="215" t="s">
        <v>1</v>
      </c>
      <c r="N152" s="216" t="s">
        <v>39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121</v>
      </c>
      <c r="AT152" s="219" t="s">
        <v>117</v>
      </c>
      <c r="AU152" s="219" t="s">
        <v>82</v>
      </c>
      <c r="AY152" s="13" t="s">
        <v>116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3" t="s">
        <v>82</v>
      </c>
      <c r="BK152" s="220">
        <f>ROUND(I152*H152,2)</f>
        <v>0</v>
      </c>
      <c r="BL152" s="13" t="s">
        <v>121</v>
      </c>
      <c r="BM152" s="219" t="s">
        <v>260</v>
      </c>
    </row>
    <row r="153" s="2" customFormat="1" ht="16.5" customHeight="1">
      <c r="A153" s="34"/>
      <c r="B153" s="35"/>
      <c r="C153" s="207" t="s">
        <v>261</v>
      </c>
      <c r="D153" s="207" t="s">
        <v>117</v>
      </c>
      <c r="E153" s="208" t="s">
        <v>262</v>
      </c>
      <c r="F153" s="209" t="s">
        <v>263</v>
      </c>
      <c r="G153" s="210" t="s">
        <v>120</v>
      </c>
      <c r="H153" s="211">
        <v>6251</v>
      </c>
      <c r="I153" s="212"/>
      <c r="J153" s="213">
        <f>ROUND(I153*H153,2)</f>
        <v>0</v>
      </c>
      <c r="K153" s="214"/>
      <c r="L153" s="40"/>
      <c r="M153" s="215" t="s">
        <v>1</v>
      </c>
      <c r="N153" s="216" t="s">
        <v>39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121</v>
      </c>
      <c r="AT153" s="219" t="s">
        <v>117</v>
      </c>
      <c r="AU153" s="219" t="s">
        <v>82</v>
      </c>
      <c r="AY153" s="13" t="s">
        <v>116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3" t="s">
        <v>82</v>
      </c>
      <c r="BK153" s="220">
        <f>ROUND(I153*H153,2)</f>
        <v>0</v>
      </c>
      <c r="BL153" s="13" t="s">
        <v>121</v>
      </c>
      <c r="BM153" s="219" t="s">
        <v>264</v>
      </c>
    </row>
    <row r="154" s="2" customFormat="1" ht="24.15" customHeight="1">
      <c r="A154" s="34"/>
      <c r="B154" s="35"/>
      <c r="C154" s="207" t="s">
        <v>265</v>
      </c>
      <c r="D154" s="207" t="s">
        <v>117</v>
      </c>
      <c r="E154" s="208" t="s">
        <v>266</v>
      </c>
      <c r="F154" s="209" t="s">
        <v>267</v>
      </c>
      <c r="G154" s="210" t="s">
        <v>120</v>
      </c>
      <c r="H154" s="211">
        <v>10</v>
      </c>
      <c r="I154" s="212"/>
      <c r="J154" s="213">
        <f>ROUND(I154*H154,2)</f>
        <v>0</v>
      </c>
      <c r="K154" s="214"/>
      <c r="L154" s="40"/>
      <c r="M154" s="215" t="s">
        <v>1</v>
      </c>
      <c r="N154" s="216" t="s">
        <v>39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121</v>
      </c>
      <c r="AT154" s="219" t="s">
        <v>117</v>
      </c>
      <c r="AU154" s="219" t="s">
        <v>82</v>
      </c>
      <c r="AY154" s="13" t="s">
        <v>116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3" t="s">
        <v>82</v>
      </c>
      <c r="BK154" s="220">
        <f>ROUND(I154*H154,2)</f>
        <v>0</v>
      </c>
      <c r="BL154" s="13" t="s">
        <v>121</v>
      </c>
      <c r="BM154" s="219" t="s">
        <v>268</v>
      </c>
    </row>
    <row r="155" s="2" customFormat="1" ht="24.15" customHeight="1">
      <c r="A155" s="34"/>
      <c r="B155" s="35"/>
      <c r="C155" s="207" t="s">
        <v>269</v>
      </c>
      <c r="D155" s="207" t="s">
        <v>117</v>
      </c>
      <c r="E155" s="208" t="s">
        <v>270</v>
      </c>
      <c r="F155" s="209" t="s">
        <v>271</v>
      </c>
      <c r="G155" s="210" t="s">
        <v>120</v>
      </c>
      <c r="H155" s="211">
        <v>1600</v>
      </c>
      <c r="I155" s="212"/>
      <c r="J155" s="213">
        <f>ROUND(I155*H155,2)</f>
        <v>0</v>
      </c>
      <c r="K155" s="214"/>
      <c r="L155" s="40"/>
      <c r="M155" s="215" t="s">
        <v>1</v>
      </c>
      <c r="N155" s="216" t="s">
        <v>39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121</v>
      </c>
      <c r="AT155" s="219" t="s">
        <v>117</v>
      </c>
      <c r="AU155" s="219" t="s">
        <v>82</v>
      </c>
      <c r="AY155" s="13" t="s">
        <v>116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3" t="s">
        <v>82</v>
      </c>
      <c r="BK155" s="220">
        <f>ROUND(I155*H155,2)</f>
        <v>0</v>
      </c>
      <c r="BL155" s="13" t="s">
        <v>121</v>
      </c>
      <c r="BM155" s="219" t="s">
        <v>272</v>
      </c>
    </row>
    <row r="156" s="2" customFormat="1" ht="24.15" customHeight="1">
      <c r="A156" s="34"/>
      <c r="B156" s="35"/>
      <c r="C156" s="207" t="s">
        <v>273</v>
      </c>
      <c r="D156" s="207" t="s">
        <v>117</v>
      </c>
      <c r="E156" s="208" t="s">
        <v>274</v>
      </c>
      <c r="F156" s="209" t="s">
        <v>275</v>
      </c>
      <c r="G156" s="210" t="s">
        <v>120</v>
      </c>
      <c r="H156" s="211">
        <v>1560</v>
      </c>
      <c r="I156" s="212"/>
      <c r="J156" s="213">
        <f>ROUND(I156*H156,2)</f>
        <v>0</v>
      </c>
      <c r="K156" s="214"/>
      <c r="L156" s="40"/>
      <c r="M156" s="215" t="s">
        <v>1</v>
      </c>
      <c r="N156" s="216" t="s">
        <v>39</v>
      </c>
      <c r="O156" s="87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121</v>
      </c>
      <c r="AT156" s="219" t="s">
        <v>117</v>
      </c>
      <c r="AU156" s="219" t="s">
        <v>82</v>
      </c>
      <c r="AY156" s="13" t="s">
        <v>116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3" t="s">
        <v>82</v>
      </c>
      <c r="BK156" s="220">
        <f>ROUND(I156*H156,2)</f>
        <v>0</v>
      </c>
      <c r="BL156" s="13" t="s">
        <v>121</v>
      </c>
      <c r="BM156" s="219" t="s">
        <v>276</v>
      </c>
    </row>
    <row r="157" s="2" customFormat="1" ht="37.8" customHeight="1">
      <c r="A157" s="34"/>
      <c r="B157" s="35"/>
      <c r="C157" s="207" t="s">
        <v>277</v>
      </c>
      <c r="D157" s="207" t="s">
        <v>117</v>
      </c>
      <c r="E157" s="208" t="s">
        <v>278</v>
      </c>
      <c r="F157" s="209" t="s">
        <v>279</v>
      </c>
      <c r="G157" s="210" t="s">
        <v>120</v>
      </c>
      <c r="H157" s="211">
        <v>1150</v>
      </c>
      <c r="I157" s="212"/>
      <c r="J157" s="213">
        <f>ROUND(I157*H157,2)</f>
        <v>0</v>
      </c>
      <c r="K157" s="214"/>
      <c r="L157" s="40"/>
      <c r="M157" s="215" t="s">
        <v>1</v>
      </c>
      <c r="N157" s="216" t="s">
        <v>39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9" t="s">
        <v>121</v>
      </c>
      <c r="AT157" s="219" t="s">
        <v>117</v>
      </c>
      <c r="AU157" s="219" t="s">
        <v>82</v>
      </c>
      <c r="AY157" s="13" t="s">
        <v>116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3" t="s">
        <v>82</v>
      </c>
      <c r="BK157" s="220">
        <f>ROUND(I157*H157,2)</f>
        <v>0</v>
      </c>
      <c r="BL157" s="13" t="s">
        <v>121</v>
      </c>
      <c r="BM157" s="219" t="s">
        <v>280</v>
      </c>
    </row>
    <row r="158" s="2" customFormat="1" ht="33" customHeight="1">
      <c r="A158" s="34"/>
      <c r="B158" s="35"/>
      <c r="C158" s="207" t="s">
        <v>281</v>
      </c>
      <c r="D158" s="207" t="s">
        <v>117</v>
      </c>
      <c r="E158" s="208" t="s">
        <v>282</v>
      </c>
      <c r="F158" s="209" t="s">
        <v>283</v>
      </c>
      <c r="G158" s="210" t="s">
        <v>120</v>
      </c>
      <c r="H158" s="211">
        <v>1</v>
      </c>
      <c r="I158" s="212"/>
      <c r="J158" s="213">
        <f>ROUND(I158*H158,2)</f>
        <v>0</v>
      </c>
      <c r="K158" s="214"/>
      <c r="L158" s="40"/>
      <c r="M158" s="215" t="s">
        <v>1</v>
      </c>
      <c r="N158" s="216" t="s">
        <v>39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9" t="s">
        <v>121</v>
      </c>
      <c r="AT158" s="219" t="s">
        <v>117</v>
      </c>
      <c r="AU158" s="219" t="s">
        <v>82</v>
      </c>
      <c r="AY158" s="13" t="s">
        <v>116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3" t="s">
        <v>82</v>
      </c>
      <c r="BK158" s="220">
        <f>ROUND(I158*H158,2)</f>
        <v>0</v>
      </c>
      <c r="BL158" s="13" t="s">
        <v>121</v>
      </c>
      <c r="BM158" s="219" t="s">
        <v>284</v>
      </c>
    </row>
    <row r="159" s="2" customFormat="1" ht="37.8" customHeight="1">
      <c r="A159" s="34"/>
      <c r="B159" s="35"/>
      <c r="C159" s="207" t="s">
        <v>285</v>
      </c>
      <c r="D159" s="207" t="s">
        <v>117</v>
      </c>
      <c r="E159" s="208" t="s">
        <v>286</v>
      </c>
      <c r="F159" s="209" t="s">
        <v>287</v>
      </c>
      <c r="G159" s="210" t="s">
        <v>120</v>
      </c>
      <c r="H159" s="211">
        <v>758</v>
      </c>
      <c r="I159" s="212"/>
      <c r="J159" s="213">
        <f>ROUND(I159*H159,2)</f>
        <v>0</v>
      </c>
      <c r="K159" s="214"/>
      <c r="L159" s="40"/>
      <c r="M159" s="215" t="s">
        <v>1</v>
      </c>
      <c r="N159" s="216" t="s">
        <v>39</v>
      </c>
      <c r="O159" s="87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121</v>
      </c>
      <c r="AT159" s="219" t="s">
        <v>117</v>
      </c>
      <c r="AU159" s="219" t="s">
        <v>82</v>
      </c>
      <c r="AY159" s="13" t="s">
        <v>116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3" t="s">
        <v>82</v>
      </c>
      <c r="BK159" s="220">
        <f>ROUND(I159*H159,2)</f>
        <v>0</v>
      </c>
      <c r="BL159" s="13" t="s">
        <v>121</v>
      </c>
      <c r="BM159" s="219" t="s">
        <v>288</v>
      </c>
    </row>
    <row r="160" s="2" customFormat="1" ht="33" customHeight="1">
      <c r="A160" s="34"/>
      <c r="B160" s="35"/>
      <c r="C160" s="207" t="s">
        <v>289</v>
      </c>
      <c r="D160" s="207" t="s">
        <v>117</v>
      </c>
      <c r="E160" s="208" t="s">
        <v>290</v>
      </c>
      <c r="F160" s="209" t="s">
        <v>291</v>
      </c>
      <c r="G160" s="210" t="s">
        <v>120</v>
      </c>
      <c r="H160" s="211">
        <v>916</v>
      </c>
      <c r="I160" s="212"/>
      <c r="J160" s="213">
        <f>ROUND(I160*H160,2)</f>
        <v>0</v>
      </c>
      <c r="K160" s="214"/>
      <c r="L160" s="40"/>
      <c r="M160" s="215" t="s">
        <v>1</v>
      </c>
      <c r="N160" s="216" t="s">
        <v>39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9" t="s">
        <v>121</v>
      </c>
      <c r="AT160" s="219" t="s">
        <v>117</v>
      </c>
      <c r="AU160" s="219" t="s">
        <v>82</v>
      </c>
      <c r="AY160" s="13" t="s">
        <v>116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3" t="s">
        <v>82</v>
      </c>
      <c r="BK160" s="220">
        <f>ROUND(I160*H160,2)</f>
        <v>0</v>
      </c>
      <c r="BL160" s="13" t="s">
        <v>121</v>
      </c>
      <c r="BM160" s="219" t="s">
        <v>292</v>
      </c>
    </row>
    <row r="161" s="2" customFormat="1" ht="16.5" customHeight="1">
      <c r="A161" s="34"/>
      <c r="B161" s="35"/>
      <c r="C161" s="207" t="s">
        <v>293</v>
      </c>
      <c r="D161" s="207" t="s">
        <v>117</v>
      </c>
      <c r="E161" s="208" t="s">
        <v>294</v>
      </c>
      <c r="F161" s="209" t="s">
        <v>295</v>
      </c>
      <c r="G161" s="210" t="s">
        <v>120</v>
      </c>
      <c r="H161" s="211">
        <v>867</v>
      </c>
      <c r="I161" s="212"/>
      <c r="J161" s="213">
        <f>ROUND(I161*H161,2)</f>
        <v>0</v>
      </c>
      <c r="K161" s="214"/>
      <c r="L161" s="40"/>
      <c r="M161" s="215" t="s">
        <v>1</v>
      </c>
      <c r="N161" s="216" t="s">
        <v>39</v>
      </c>
      <c r="O161" s="87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121</v>
      </c>
      <c r="AT161" s="219" t="s">
        <v>117</v>
      </c>
      <c r="AU161" s="219" t="s">
        <v>82</v>
      </c>
      <c r="AY161" s="13" t="s">
        <v>116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3" t="s">
        <v>82</v>
      </c>
      <c r="BK161" s="220">
        <f>ROUND(I161*H161,2)</f>
        <v>0</v>
      </c>
      <c r="BL161" s="13" t="s">
        <v>121</v>
      </c>
      <c r="BM161" s="219" t="s">
        <v>296</v>
      </c>
    </row>
    <row r="162" s="2" customFormat="1" ht="24.15" customHeight="1">
      <c r="A162" s="34"/>
      <c r="B162" s="35"/>
      <c r="C162" s="207" t="s">
        <v>297</v>
      </c>
      <c r="D162" s="207" t="s">
        <v>117</v>
      </c>
      <c r="E162" s="208" t="s">
        <v>298</v>
      </c>
      <c r="F162" s="209" t="s">
        <v>299</v>
      </c>
      <c r="G162" s="210" t="s">
        <v>120</v>
      </c>
      <c r="H162" s="211">
        <v>1</v>
      </c>
      <c r="I162" s="212"/>
      <c r="J162" s="213">
        <f>ROUND(I162*H162,2)</f>
        <v>0</v>
      </c>
      <c r="K162" s="214"/>
      <c r="L162" s="40"/>
      <c r="M162" s="215" t="s">
        <v>1</v>
      </c>
      <c r="N162" s="216" t="s">
        <v>39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121</v>
      </c>
      <c r="AT162" s="219" t="s">
        <v>117</v>
      </c>
      <c r="AU162" s="219" t="s">
        <v>82</v>
      </c>
      <c r="AY162" s="13" t="s">
        <v>116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3" t="s">
        <v>82</v>
      </c>
      <c r="BK162" s="220">
        <f>ROUND(I162*H162,2)</f>
        <v>0</v>
      </c>
      <c r="BL162" s="13" t="s">
        <v>121</v>
      </c>
      <c r="BM162" s="219" t="s">
        <v>300</v>
      </c>
    </row>
    <row r="163" s="2" customFormat="1" ht="24.15" customHeight="1">
      <c r="A163" s="34"/>
      <c r="B163" s="35"/>
      <c r="C163" s="207" t="s">
        <v>301</v>
      </c>
      <c r="D163" s="207" t="s">
        <v>117</v>
      </c>
      <c r="E163" s="208" t="s">
        <v>302</v>
      </c>
      <c r="F163" s="209" t="s">
        <v>303</v>
      </c>
      <c r="G163" s="210" t="s">
        <v>120</v>
      </c>
      <c r="H163" s="211">
        <v>300</v>
      </c>
      <c r="I163" s="212"/>
      <c r="J163" s="213">
        <f>ROUND(I163*H163,2)</f>
        <v>0</v>
      </c>
      <c r="K163" s="214"/>
      <c r="L163" s="40"/>
      <c r="M163" s="215" t="s">
        <v>1</v>
      </c>
      <c r="N163" s="216" t="s">
        <v>39</v>
      </c>
      <c r="O163" s="87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121</v>
      </c>
      <c r="AT163" s="219" t="s">
        <v>117</v>
      </c>
      <c r="AU163" s="219" t="s">
        <v>82</v>
      </c>
      <c r="AY163" s="13" t="s">
        <v>116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3" t="s">
        <v>82</v>
      </c>
      <c r="BK163" s="220">
        <f>ROUND(I163*H163,2)</f>
        <v>0</v>
      </c>
      <c r="BL163" s="13" t="s">
        <v>121</v>
      </c>
      <c r="BM163" s="219" t="s">
        <v>304</v>
      </c>
    </row>
    <row r="164" s="2" customFormat="1" ht="24.15" customHeight="1">
      <c r="A164" s="34"/>
      <c r="B164" s="35"/>
      <c r="C164" s="207" t="s">
        <v>305</v>
      </c>
      <c r="D164" s="207" t="s">
        <v>117</v>
      </c>
      <c r="E164" s="208" t="s">
        <v>306</v>
      </c>
      <c r="F164" s="209" t="s">
        <v>307</v>
      </c>
      <c r="G164" s="210" t="s">
        <v>120</v>
      </c>
      <c r="H164" s="211">
        <v>1</v>
      </c>
      <c r="I164" s="212"/>
      <c r="J164" s="213">
        <f>ROUND(I164*H164,2)</f>
        <v>0</v>
      </c>
      <c r="K164" s="214"/>
      <c r="L164" s="40"/>
      <c r="M164" s="215" t="s">
        <v>1</v>
      </c>
      <c r="N164" s="216" t="s">
        <v>39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121</v>
      </c>
      <c r="AT164" s="219" t="s">
        <v>117</v>
      </c>
      <c r="AU164" s="219" t="s">
        <v>82</v>
      </c>
      <c r="AY164" s="13" t="s">
        <v>116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3" t="s">
        <v>82</v>
      </c>
      <c r="BK164" s="220">
        <f>ROUND(I164*H164,2)</f>
        <v>0</v>
      </c>
      <c r="BL164" s="13" t="s">
        <v>121</v>
      </c>
      <c r="BM164" s="219" t="s">
        <v>308</v>
      </c>
    </row>
    <row r="165" s="2" customFormat="1" ht="24.15" customHeight="1">
      <c r="A165" s="34"/>
      <c r="B165" s="35"/>
      <c r="C165" s="207" t="s">
        <v>309</v>
      </c>
      <c r="D165" s="207" t="s">
        <v>117</v>
      </c>
      <c r="E165" s="208" t="s">
        <v>310</v>
      </c>
      <c r="F165" s="209" t="s">
        <v>311</v>
      </c>
      <c r="G165" s="210" t="s">
        <v>120</v>
      </c>
      <c r="H165" s="211">
        <v>479</v>
      </c>
      <c r="I165" s="212"/>
      <c r="J165" s="213">
        <f>ROUND(I165*H165,2)</f>
        <v>0</v>
      </c>
      <c r="K165" s="214"/>
      <c r="L165" s="40"/>
      <c r="M165" s="215" t="s">
        <v>1</v>
      </c>
      <c r="N165" s="216" t="s">
        <v>39</v>
      </c>
      <c r="O165" s="87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9" t="s">
        <v>121</v>
      </c>
      <c r="AT165" s="219" t="s">
        <v>117</v>
      </c>
      <c r="AU165" s="219" t="s">
        <v>82</v>
      </c>
      <c r="AY165" s="13" t="s">
        <v>116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3" t="s">
        <v>82</v>
      </c>
      <c r="BK165" s="220">
        <f>ROUND(I165*H165,2)</f>
        <v>0</v>
      </c>
      <c r="BL165" s="13" t="s">
        <v>121</v>
      </c>
      <c r="BM165" s="219" t="s">
        <v>312</v>
      </c>
    </row>
    <row r="166" s="2" customFormat="1" ht="24.15" customHeight="1">
      <c r="A166" s="34"/>
      <c r="B166" s="35"/>
      <c r="C166" s="207" t="s">
        <v>313</v>
      </c>
      <c r="D166" s="207" t="s">
        <v>117</v>
      </c>
      <c r="E166" s="208" t="s">
        <v>314</v>
      </c>
      <c r="F166" s="209" t="s">
        <v>315</v>
      </c>
      <c r="G166" s="210" t="s">
        <v>120</v>
      </c>
      <c r="H166" s="211">
        <v>1</v>
      </c>
      <c r="I166" s="212"/>
      <c r="J166" s="213">
        <f>ROUND(I166*H166,2)</f>
        <v>0</v>
      </c>
      <c r="K166" s="214"/>
      <c r="L166" s="40"/>
      <c r="M166" s="215" t="s">
        <v>1</v>
      </c>
      <c r="N166" s="216" t="s">
        <v>39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9" t="s">
        <v>121</v>
      </c>
      <c r="AT166" s="219" t="s">
        <v>117</v>
      </c>
      <c r="AU166" s="219" t="s">
        <v>82</v>
      </c>
      <c r="AY166" s="13" t="s">
        <v>116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3" t="s">
        <v>82</v>
      </c>
      <c r="BK166" s="220">
        <f>ROUND(I166*H166,2)</f>
        <v>0</v>
      </c>
      <c r="BL166" s="13" t="s">
        <v>121</v>
      </c>
      <c r="BM166" s="219" t="s">
        <v>316</v>
      </c>
    </row>
    <row r="167" s="2" customFormat="1" ht="24.15" customHeight="1">
      <c r="A167" s="34"/>
      <c r="B167" s="35"/>
      <c r="C167" s="207" t="s">
        <v>317</v>
      </c>
      <c r="D167" s="207" t="s">
        <v>117</v>
      </c>
      <c r="E167" s="208" t="s">
        <v>318</v>
      </c>
      <c r="F167" s="209" t="s">
        <v>319</v>
      </c>
      <c r="G167" s="210" t="s">
        <v>120</v>
      </c>
      <c r="H167" s="211">
        <v>412</v>
      </c>
      <c r="I167" s="212"/>
      <c r="J167" s="213">
        <f>ROUND(I167*H167,2)</f>
        <v>0</v>
      </c>
      <c r="K167" s="214"/>
      <c r="L167" s="40"/>
      <c r="M167" s="215" t="s">
        <v>1</v>
      </c>
      <c r="N167" s="216" t="s">
        <v>39</v>
      </c>
      <c r="O167" s="87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9" t="s">
        <v>121</v>
      </c>
      <c r="AT167" s="219" t="s">
        <v>117</v>
      </c>
      <c r="AU167" s="219" t="s">
        <v>82</v>
      </c>
      <c r="AY167" s="13" t="s">
        <v>116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3" t="s">
        <v>82</v>
      </c>
      <c r="BK167" s="220">
        <f>ROUND(I167*H167,2)</f>
        <v>0</v>
      </c>
      <c r="BL167" s="13" t="s">
        <v>121</v>
      </c>
      <c r="BM167" s="219" t="s">
        <v>320</v>
      </c>
    </row>
    <row r="168" s="2" customFormat="1" ht="24.15" customHeight="1">
      <c r="A168" s="34"/>
      <c r="B168" s="35"/>
      <c r="C168" s="207" t="s">
        <v>321</v>
      </c>
      <c r="D168" s="207" t="s">
        <v>117</v>
      </c>
      <c r="E168" s="208" t="s">
        <v>322</v>
      </c>
      <c r="F168" s="209" t="s">
        <v>323</v>
      </c>
      <c r="G168" s="210" t="s">
        <v>120</v>
      </c>
      <c r="H168" s="211">
        <v>1</v>
      </c>
      <c r="I168" s="212"/>
      <c r="J168" s="213">
        <f>ROUND(I168*H168,2)</f>
        <v>0</v>
      </c>
      <c r="K168" s="214"/>
      <c r="L168" s="40"/>
      <c r="M168" s="215" t="s">
        <v>1</v>
      </c>
      <c r="N168" s="216" t="s">
        <v>39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9" t="s">
        <v>121</v>
      </c>
      <c r="AT168" s="219" t="s">
        <v>117</v>
      </c>
      <c r="AU168" s="219" t="s">
        <v>82</v>
      </c>
      <c r="AY168" s="13" t="s">
        <v>116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3" t="s">
        <v>82</v>
      </c>
      <c r="BK168" s="220">
        <f>ROUND(I168*H168,2)</f>
        <v>0</v>
      </c>
      <c r="BL168" s="13" t="s">
        <v>121</v>
      </c>
      <c r="BM168" s="219" t="s">
        <v>324</v>
      </c>
    </row>
    <row r="169" s="2" customFormat="1" ht="16.5" customHeight="1">
      <c r="A169" s="34"/>
      <c r="B169" s="35"/>
      <c r="C169" s="207" t="s">
        <v>325</v>
      </c>
      <c r="D169" s="207" t="s">
        <v>117</v>
      </c>
      <c r="E169" s="208" t="s">
        <v>326</v>
      </c>
      <c r="F169" s="209" t="s">
        <v>327</v>
      </c>
      <c r="G169" s="210" t="s">
        <v>120</v>
      </c>
      <c r="H169" s="211">
        <v>1</v>
      </c>
      <c r="I169" s="212"/>
      <c r="J169" s="213">
        <f>ROUND(I169*H169,2)</f>
        <v>0</v>
      </c>
      <c r="K169" s="214"/>
      <c r="L169" s="40"/>
      <c r="M169" s="215" t="s">
        <v>1</v>
      </c>
      <c r="N169" s="216" t="s">
        <v>39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121</v>
      </c>
      <c r="AT169" s="219" t="s">
        <v>117</v>
      </c>
      <c r="AU169" s="219" t="s">
        <v>82</v>
      </c>
      <c r="AY169" s="13" t="s">
        <v>116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3" t="s">
        <v>82</v>
      </c>
      <c r="BK169" s="220">
        <f>ROUND(I169*H169,2)</f>
        <v>0</v>
      </c>
      <c r="BL169" s="13" t="s">
        <v>121</v>
      </c>
      <c r="BM169" s="219" t="s">
        <v>328</v>
      </c>
    </row>
    <row r="170" s="2" customFormat="1" ht="24.15" customHeight="1">
      <c r="A170" s="34"/>
      <c r="B170" s="35"/>
      <c r="C170" s="207" t="s">
        <v>329</v>
      </c>
      <c r="D170" s="207" t="s">
        <v>117</v>
      </c>
      <c r="E170" s="208" t="s">
        <v>330</v>
      </c>
      <c r="F170" s="209" t="s">
        <v>331</v>
      </c>
      <c r="G170" s="210" t="s">
        <v>120</v>
      </c>
      <c r="H170" s="211">
        <v>1</v>
      </c>
      <c r="I170" s="212"/>
      <c r="J170" s="213">
        <f>ROUND(I170*H170,2)</f>
        <v>0</v>
      </c>
      <c r="K170" s="214"/>
      <c r="L170" s="40"/>
      <c r="M170" s="215" t="s">
        <v>1</v>
      </c>
      <c r="N170" s="216" t="s">
        <v>39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121</v>
      </c>
      <c r="AT170" s="219" t="s">
        <v>117</v>
      </c>
      <c r="AU170" s="219" t="s">
        <v>82</v>
      </c>
      <c r="AY170" s="13" t="s">
        <v>116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3" t="s">
        <v>82</v>
      </c>
      <c r="BK170" s="220">
        <f>ROUND(I170*H170,2)</f>
        <v>0</v>
      </c>
      <c r="BL170" s="13" t="s">
        <v>121</v>
      </c>
      <c r="BM170" s="219" t="s">
        <v>332</v>
      </c>
    </row>
    <row r="171" s="2" customFormat="1" ht="24.15" customHeight="1">
      <c r="A171" s="34"/>
      <c r="B171" s="35"/>
      <c r="C171" s="207" t="s">
        <v>333</v>
      </c>
      <c r="D171" s="207" t="s">
        <v>117</v>
      </c>
      <c r="E171" s="208" t="s">
        <v>334</v>
      </c>
      <c r="F171" s="209" t="s">
        <v>335</v>
      </c>
      <c r="G171" s="210" t="s">
        <v>120</v>
      </c>
      <c r="H171" s="211">
        <v>1</v>
      </c>
      <c r="I171" s="212"/>
      <c r="J171" s="213">
        <f>ROUND(I171*H171,2)</f>
        <v>0</v>
      </c>
      <c r="K171" s="214"/>
      <c r="L171" s="40"/>
      <c r="M171" s="215" t="s">
        <v>1</v>
      </c>
      <c r="N171" s="216" t="s">
        <v>39</v>
      </c>
      <c r="O171" s="87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121</v>
      </c>
      <c r="AT171" s="219" t="s">
        <v>117</v>
      </c>
      <c r="AU171" s="219" t="s">
        <v>82</v>
      </c>
      <c r="AY171" s="13" t="s">
        <v>116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3" t="s">
        <v>82</v>
      </c>
      <c r="BK171" s="220">
        <f>ROUND(I171*H171,2)</f>
        <v>0</v>
      </c>
      <c r="BL171" s="13" t="s">
        <v>121</v>
      </c>
      <c r="BM171" s="219" t="s">
        <v>336</v>
      </c>
    </row>
    <row r="172" s="2" customFormat="1" ht="24.15" customHeight="1">
      <c r="A172" s="34"/>
      <c r="B172" s="35"/>
      <c r="C172" s="207" t="s">
        <v>337</v>
      </c>
      <c r="D172" s="207" t="s">
        <v>117</v>
      </c>
      <c r="E172" s="208" t="s">
        <v>338</v>
      </c>
      <c r="F172" s="209" t="s">
        <v>339</v>
      </c>
      <c r="G172" s="210" t="s">
        <v>120</v>
      </c>
      <c r="H172" s="211">
        <v>1</v>
      </c>
      <c r="I172" s="212"/>
      <c r="J172" s="213">
        <f>ROUND(I172*H172,2)</f>
        <v>0</v>
      </c>
      <c r="K172" s="214"/>
      <c r="L172" s="40"/>
      <c r="M172" s="215" t="s">
        <v>1</v>
      </c>
      <c r="N172" s="216" t="s">
        <v>39</v>
      </c>
      <c r="O172" s="87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121</v>
      </c>
      <c r="AT172" s="219" t="s">
        <v>117</v>
      </c>
      <c r="AU172" s="219" t="s">
        <v>82</v>
      </c>
      <c r="AY172" s="13" t="s">
        <v>116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3" t="s">
        <v>82</v>
      </c>
      <c r="BK172" s="220">
        <f>ROUND(I172*H172,2)</f>
        <v>0</v>
      </c>
      <c r="BL172" s="13" t="s">
        <v>121</v>
      </c>
      <c r="BM172" s="219" t="s">
        <v>340</v>
      </c>
    </row>
    <row r="173" s="2" customFormat="1" ht="16.5" customHeight="1">
      <c r="A173" s="34"/>
      <c r="B173" s="35"/>
      <c r="C173" s="207" t="s">
        <v>341</v>
      </c>
      <c r="D173" s="207" t="s">
        <v>117</v>
      </c>
      <c r="E173" s="208" t="s">
        <v>342</v>
      </c>
      <c r="F173" s="209" t="s">
        <v>343</v>
      </c>
      <c r="G173" s="210" t="s">
        <v>120</v>
      </c>
      <c r="H173" s="211">
        <v>1010</v>
      </c>
      <c r="I173" s="212"/>
      <c r="J173" s="213">
        <f>ROUND(I173*H173,2)</f>
        <v>0</v>
      </c>
      <c r="K173" s="214"/>
      <c r="L173" s="40"/>
      <c r="M173" s="215" t="s">
        <v>1</v>
      </c>
      <c r="N173" s="216" t="s">
        <v>39</v>
      </c>
      <c r="O173" s="87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121</v>
      </c>
      <c r="AT173" s="219" t="s">
        <v>117</v>
      </c>
      <c r="AU173" s="219" t="s">
        <v>82</v>
      </c>
      <c r="AY173" s="13" t="s">
        <v>116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3" t="s">
        <v>82</v>
      </c>
      <c r="BK173" s="220">
        <f>ROUND(I173*H173,2)</f>
        <v>0</v>
      </c>
      <c r="BL173" s="13" t="s">
        <v>121</v>
      </c>
      <c r="BM173" s="219" t="s">
        <v>344</v>
      </c>
    </row>
    <row r="174" s="2" customFormat="1" ht="24.15" customHeight="1">
      <c r="A174" s="34"/>
      <c r="B174" s="35"/>
      <c r="C174" s="207" t="s">
        <v>345</v>
      </c>
      <c r="D174" s="207" t="s">
        <v>117</v>
      </c>
      <c r="E174" s="208" t="s">
        <v>346</v>
      </c>
      <c r="F174" s="209" t="s">
        <v>347</v>
      </c>
      <c r="G174" s="210" t="s">
        <v>120</v>
      </c>
      <c r="H174" s="211">
        <v>1</v>
      </c>
      <c r="I174" s="212"/>
      <c r="J174" s="213">
        <f>ROUND(I174*H174,2)</f>
        <v>0</v>
      </c>
      <c r="K174" s="214"/>
      <c r="L174" s="40"/>
      <c r="M174" s="215" t="s">
        <v>1</v>
      </c>
      <c r="N174" s="216" t="s">
        <v>39</v>
      </c>
      <c r="O174" s="87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9" t="s">
        <v>121</v>
      </c>
      <c r="AT174" s="219" t="s">
        <v>117</v>
      </c>
      <c r="AU174" s="219" t="s">
        <v>82</v>
      </c>
      <c r="AY174" s="13" t="s">
        <v>116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3" t="s">
        <v>82</v>
      </c>
      <c r="BK174" s="220">
        <f>ROUND(I174*H174,2)</f>
        <v>0</v>
      </c>
      <c r="BL174" s="13" t="s">
        <v>121</v>
      </c>
      <c r="BM174" s="219" t="s">
        <v>348</v>
      </c>
    </row>
    <row r="175" s="2" customFormat="1" ht="24.15" customHeight="1">
      <c r="A175" s="34"/>
      <c r="B175" s="35"/>
      <c r="C175" s="207" t="s">
        <v>349</v>
      </c>
      <c r="D175" s="207" t="s">
        <v>117</v>
      </c>
      <c r="E175" s="208" t="s">
        <v>350</v>
      </c>
      <c r="F175" s="209" t="s">
        <v>351</v>
      </c>
      <c r="G175" s="210" t="s">
        <v>120</v>
      </c>
      <c r="H175" s="211">
        <v>865</v>
      </c>
      <c r="I175" s="212"/>
      <c r="J175" s="213">
        <f>ROUND(I175*H175,2)</f>
        <v>0</v>
      </c>
      <c r="K175" s="214"/>
      <c r="L175" s="40"/>
      <c r="M175" s="215" t="s">
        <v>1</v>
      </c>
      <c r="N175" s="216" t="s">
        <v>39</v>
      </c>
      <c r="O175" s="87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121</v>
      </c>
      <c r="AT175" s="219" t="s">
        <v>117</v>
      </c>
      <c r="AU175" s="219" t="s">
        <v>82</v>
      </c>
      <c r="AY175" s="13" t="s">
        <v>116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3" t="s">
        <v>82</v>
      </c>
      <c r="BK175" s="220">
        <f>ROUND(I175*H175,2)</f>
        <v>0</v>
      </c>
      <c r="BL175" s="13" t="s">
        <v>121</v>
      </c>
      <c r="BM175" s="219" t="s">
        <v>352</v>
      </c>
    </row>
    <row r="176" s="2" customFormat="1" ht="24.15" customHeight="1">
      <c r="A176" s="34"/>
      <c r="B176" s="35"/>
      <c r="C176" s="207" t="s">
        <v>353</v>
      </c>
      <c r="D176" s="207" t="s">
        <v>117</v>
      </c>
      <c r="E176" s="208" t="s">
        <v>354</v>
      </c>
      <c r="F176" s="209" t="s">
        <v>355</v>
      </c>
      <c r="G176" s="210" t="s">
        <v>120</v>
      </c>
      <c r="H176" s="211">
        <v>750</v>
      </c>
      <c r="I176" s="212"/>
      <c r="J176" s="213">
        <f>ROUND(I176*H176,2)</f>
        <v>0</v>
      </c>
      <c r="K176" s="214"/>
      <c r="L176" s="40"/>
      <c r="M176" s="215" t="s">
        <v>1</v>
      </c>
      <c r="N176" s="216" t="s">
        <v>39</v>
      </c>
      <c r="O176" s="87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121</v>
      </c>
      <c r="AT176" s="219" t="s">
        <v>117</v>
      </c>
      <c r="AU176" s="219" t="s">
        <v>82</v>
      </c>
      <c r="AY176" s="13" t="s">
        <v>116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3" t="s">
        <v>82</v>
      </c>
      <c r="BK176" s="220">
        <f>ROUND(I176*H176,2)</f>
        <v>0</v>
      </c>
      <c r="BL176" s="13" t="s">
        <v>121</v>
      </c>
      <c r="BM176" s="219" t="s">
        <v>356</v>
      </c>
    </row>
    <row r="177" s="2" customFormat="1" ht="16.5" customHeight="1">
      <c r="A177" s="34"/>
      <c r="B177" s="35"/>
      <c r="C177" s="207" t="s">
        <v>357</v>
      </c>
      <c r="D177" s="207" t="s">
        <v>117</v>
      </c>
      <c r="E177" s="208" t="s">
        <v>358</v>
      </c>
      <c r="F177" s="209" t="s">
        <v>359</v>
      </c>
      <c r="G177" s="210" t="s">
        <v>120</v>
      </c>
      <c r="H177" s="211">
        <v>59</v>
      </c>
      <c r="I177" s="212"/>
      <c r="J177" s="213">
        <f>ROUND(I177*H177,2)</f>
        <v>0</v>
      </c>
      <c r="K177" s="214"/>
      <c r="L177" s="40"/>
      <c r="M177" s="215" t="s">
        <v>1</v>
      </c>
      <c r="N177" s="216" t="s">
        <v>39</v>
      </c>
      <c r="O177" s="87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121</v>
      </c>
      <c r="AT177" s="219" t="s">
        <v>117</v>
      </c>
      <c r="AU177" s="219" t="s">
        <v>82</v>
      </c>
      <c r="AY177" s="13" t="s">
        <v>116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3" t="s">
        <v>82</v>
      </c>
      <c r="BK177" s="220">
        <f>ROUND(I177*H177,2)</f>
        <v>0</v>
      </c>
      <c r="BL177" s="13" t="s">
        <v>121</v>
      </c>
      <c r="BM177" s="219" t="s">
        <v>360</v>
      </c>
    </row>
    <row r="178" s="2" customFormat="1" ht="24.15" customHeight="1">
      <c r="A178" s="34"/>
      <c r="B178" s="35"/>
      <c r="C178" s="207" t="s">
        <v>361</v>
      </c>
      <c r="D178" s="207" t="s">
        <v>117</v>
      </c>
      <c r="E178" s="208" t="s">
        <v>362</v>
      </c>
      <c r="F178" s="209" t="s">
        <v>363</v>
      </c>
      <c r="G178" s="210" t="s">
        <v>120</v>
      </c>
      <c r="H178" s="211">
        <v>1</v>
      </c>
      <c r="I178" s="212"/>
      <c r="J178" s="213">
        <f>ROUND(I178*H178,2)</f>
        <v>0</v>
      </c>
      <c r="K178" s="214"/>
      <c r="L178" s="40"/>
      <c r="M178" s="215" t="s">
        <v>1</v>
      </c>
      <c r="N178" s="216" t="s">
        <v>39</v>
      </c>
      <c r="O178" s="87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9" t="s">
        <v>121</v>
      </c>
      <c r="AT178" s="219" t="s">
        <v>117</v>
      </c>
      <c r="AU178" s="219" t="s">
        <v>82</v>
      </c>
      <c r="AY178" s="13" t="s">
        <v>116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3" t="s">
        <v>82</v>
      </c>
      <c r="BK178" s="220">
        <f>ROUND(I178*H178,2)</f>
        <v>0</v>
      </c>
      <c r="BL178" s="13" t="s">
        <v>121</v>
      </c>
      <c r="BM178" s="219" t="s">
        <v>364</v>
      </c>
    </row>
    <row r="179" s="2" customFormat="1" ht="24.15" customHeight="1">
      <c r="A179" s="34"/>
      <c r="B179" s="35"/>
      <c r="C179" s="207" t="s">
        <v>365</v>
      </c>
      <c r="D179" s="207" t="s">
        <v>117</v>
      </c>
      <c r="E179" s="208" t="s">
        <v>366</v>
      </c>
      <c r="F179" s="209" t="s">
        <v>367</v>
      </c>
      <c r="G179" s="210" t="s">
        <v>120</v>
      </c>
      <c r="H179" s="211">
        <v>1</v>
      </c>
      <c r="I179" s="212"/>
      <c r="J179" s="213">
        <f>ROUND(I179*H179,2)</f>
        <v>0</v>
      </c>
      <c r="K179" s="214"/>
      <c r="L179" s="40"/>
      <c r="M179" s="215" t="s">
        <v>1</v>
      </c>
      <c r="N179" s="216" t="s">
        <v>39</v>
      </c>
      <c r="O179" s="87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9" t="s">
        <v>121</v>
      </c>
      <c r="AT179" s="219" t="s">
        <v>117</v>
      </c>
      <c r="AU179" s="219" t="s">
        <v>82</v>
      </c>
      <c r="AY179" s="13" t="s">
        <v>116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3" t="s">
        <v>82</v>
      </c>
      <c r="BK179" s="220">
        <f>ROUND(I179*H179,2)</f>
        <v>0</v>
      </c>
      <c r="BL179" s="13" t="s">
        <v>121</v>
      </c>
      <c r="BM179" s="219" t="s">
        <v>368</v>
      </c>
    </row>
    <row r="180" s="2" customFormat="1" ht="16.5" customHeight="1">
      <c r="A180" s="34"/>
      <c r="B180" s="35"/>
      <c r="C180" s="207" t="s">
        <v>369</v>
      </c>
      <c r="D180" s="207" t="s">
        <v>117</v>
      </c>
      <c r="E180" s="208" t="s">
        <v>370</v>
      </c>
      <c r="F180" s="209" t="s">
        <v>371</v>
      </c>
      <c r="G180" s="210" t="s">
        <v>120</v>
      </c>
      <c r="H180" s="211">
        <v>1720</v>
      </c>
      <c r="I180" s="212"/>
      <c r="J180" s="213">
        <f>ROUND(I180*H180,2)</f>
        <v>0</v>
      </c>
      <c r="K180" s="214"/>
      <c r="L180" s="40"/>
      <c r="M180" s="215" t="s">
        <v>1</v>
      </c>
      <c r="N180" s="216" t="s">
        <v>39</v>
      </c>
      <c r="O180" s="87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9" t="s">
        <v>121</v>
      </c>
      <c r="AT180" s="219" t="s">
        <v>117</v>
      </c>
      <c r="AU180" s="219" t="s">
        <v>82</v>
      </c>
      <c r="AY180" s="13" t="s">
        <v>116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3" t="s">
        <v>82</v>
      </c>
      <c r="BK180" s="220">
        <f>ROUND(I180*H180,2)</f>
        <v>0</v>
      </c>
      <c r="BL180" s="13" t="s">
        <v>121</v>
      </c>
      <c r="BM180" s="219" t="s">
        <v>372</v>
      </c>
    </row>
    <row r="181" s="2" customFormat="1" ht="16.5" customHeight="1">
      <c r="A181" s="34"/>
      <c r="B181" s="35"/>
      <c r="C181" s="207" t="s">
        <v>373</v>
      </c>
      <c r="D181" s="207" t="s">
        <v>117</v>
      </c>
      <c r="E181" s="208" t="s">
        <v>374</v>
      </c>
      <c r="F181" s="209" t="s">
        <v>375</v>
      </c>
      <c r="G181" s="210" t="s">
        <v>120</v>
      </c>
      <c r="H181" s="211">
        <v>1</v>
      </c>
      <c r="I181" s="212"/>
      <c r="J181" s="213">
        <f>ROUND(I181*H181,2)</f>
        <v>0</v>
      </c>
      <c r="K181" s="214"/>
      <c r="L181" s="40"/>
      <c r="M181" s="215" t="s">
        <v>1</v>
      </c>
      <c r="N181" s="216" t="s">
        <v>39</v>
      </c>
      <c r="O181" s="87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9" t="s">
        <v>121</v>
      </c>
      <c r="AT181" s="219" t="s">
        <v>117</v>
      </c>
      <c r="AU181" s="219" t="s">
        <v>82</v>
      </c>
      <c r="AY181" s="13" t="s">
        <v>116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3" t="s">
        <v>82</v>
      </c>
      <c r="BK181" s="220">
        <f>ROUND(I181*H181,2)</f>
        <v>0</v>
      </c>
      <c r="BL181" s="13" t="s">
        <v>121</v>
      </c>
      <c r="BM181" s="219" t="s">
        <v>376</v>
      </c>
    </row>
    <row r="182" s="2" customFormat="1" ht="24.15" customHeight="1">
      <c r="A182" s="34"/>
      <c r="B182" s="35"/>
      <c r="C182" s="207" t="s">
        <v>377</v>
      </c>
      <c r="D182" s="207" t="s">
        <v>117</v>
      </c>
      <c r="E182" s="208" t="s">
        <v>378</v>
      </c>
      <c r="F182" s="209" t="s">
        <v>379</v>
      </c>
      <c r="G182" s="210" t="s">
        <v>120</v>
      </c>
      <c r="H182" s="211">
        <v>10</v>
      </c>
      <c r="I182" s="212"/>
      <c r="J182" s="213">
        <f>ROUND(I182*H182,2)</f>
        <v>0</v>
      </c>
      <c r="K182" s="214"/>
      <c r="L182" s="40"/>
      <c r="M182" s="215" t="s">
        <v>1</v>
      </c>
      <c r="N182" s="216" t="s">
        <v>39</v>
      </c>
      <c r="O182" s="87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121</v>
      </c>
      <c r="AT182" s="219" t="s">
        <v>117</v>
      </c>
      <c r="AU182" s="219" t="s">
        <v>82</v>
      </c>
      <c r="AY182" s="13" t="s">
        <v>116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3" t="s">
        <v>82</v>
      </c>
      <c r="BK182" s="220">
        <f>ROUND(I182*H182,2)</f>
        <v>0</v>
      </c>
      <c r="BL182" s="13" t="s">
        <v>121</v>
      </c>
      <c r="BM182" s="219" t="s">
        <v>380</v>
      </c>
    </row>
    <row r="183" s="2" customFormat="1" ht="16.5" customHeight="1">
      <c r="A183" s="34"/>
      <c r="B183" s="35"/>
      <c r="C183" s="207" t="s">
        <v>381</v>
      </c>
      <c r="D183" s="207" t="s">
        <v>117</v>
      </c>
      <c r="E183" s="208" t="s">
        <v>382</v>
      </c>
      <c r="F183" s="209" t="s">
        <v>383</v>
      </c>
      <c r="G183" s="210" t="s">
        <v>120</v>
      </c>
      <c r="H183" s="211">
        <v>330</v>
      </c>
      <c r="I183" s="212"/>
      <c r="J183" s="213">
        <f>ROUND(I183*H183,2)</f>
        <v>0</v>
      </c>
      <c r="K183" s="214"/>
      <c r="L183" s="40"/>
      <c r="M183" s="215" t="s">
        <v>1</v>
      </c>
      <c r="N183" s="216" t="s">
        <v>39</v>
      </c>
      <c r="O183" s="87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9" t="s">
        <v>121</v>
      </c>
      <c r="AT183" s="219" t="s">
        <v>117</v>
      </c>
      <c r="AU183" s="219" t="s">
        <v>82</v>
      </c>
      <c r="AY183" s="13" t="s">
        <v>116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3" t="s">
        <v>82</v>
      </c>
      <c r="BK183" s="220">
        <f>ROUND(I183*H183,2)</f>
        <v>0</v>
      </c>
      <c r="BL183" s="13" t="s">
        <v>121</v>
      </c>
      <c r="BM183" s="219" t="s">
        <v>384</v>
      </c>
    </row>
    <row r="184" s="2" customFormat="1" ht="24.15" customHeight="1">
      <c r="A184" s="34"/>
      <c r="B184" s="35"/>
      <c r="C184" s="207" t="s">
        <v>385</v>
      </c>
      <c r="D184" s="207" t="s">
        <v>117</v>
      </c>
      <c r="E184" s="208" t="s">
        <v>386</v>
      </c>
      <c r="F184" s="209" t="s">
        <v>387</v>
      </c>
      <c r="G184" s="210" t="s">
        <v>120</v>
      </c>
      <c r="H184" s="211">
        <v>20</v>
      </c>
      <c r="I184" s="212"/>
      <c r="J184" s="213">
        <f>ROUND(I184*H184,2)</f>
        <v>0</v>
      </c>
      <c r="K184" s="214"/>
      <c r="L184" s="40"/>
      <c r="M184" s="215" t="s">
        <v>1</v>
      </c>
      <c r="N184" s="216" t="s">
        <v>39</v>
      </c>
      <c r="O184" s="87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121</v>
      </c>
      <c r="AT184" s="219" t="s">
        <v>117</v>
      </c>
      <c r="AU184" s="219" t="s">
        <v>82</v>
      </c>
      <c r="AY184" s="13" t="s">
        <v>116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3" t="s">
        <v>82</v>
      </c>
      <c r="BK184" s="220">
        <f>ROUND(I184*H184,2)</f>
        <v>0</v>
      </c>
      <c r="BL184" s="13" t="s">
        <v>121</v>
      </c>
      <c r="BM184" s="219" t="s">
        <v>388</v>
      </c>
    </row>
    <row r="185" s="2" customFormat="1" ht="16.5" customHeight="1">
      <c r="A185" s="34"/>
      <c r="B185" s="35"/>
      <c r="C185" s="207" t="s">
        <v>389</v>
      </c>
      <c r="D185" s="207" t="s">
        <v>117</v>
      </c>
      <c r="E185" s="208" t="s">
        <v>390</v>
      </c>
      <c r="F185" s="209" t="s">
        <v>391</v>
      </c>
      <c r="G185" s="210" t="s">
        <v>120</v>
      </c>
      <c r="H185" s="211">
        <v>1</v>
      </c>
      <c r="I185" s="212"/>
      <c r="J185" s="213">
        <f>ROUND(I185*H185,2)</f>
        <v>0</v>
      </c>
      <c r="K185" s="214"/>
      <c r="L185" s="40"/>
      <c r="M185" s="215" t="s">
        <v>1</v>
      </c>
      <c r="N185" s="216" t="s">
        <v>39</v>
      </c>
      <c r="O185" s="87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121</v>
      </c>
      <c r="AT185" s="219" t="s">
        <v>117</v>
      </c>
      <c r="AU185" s="219" t="s">
        <v>82</v>
      </c>
      <c r="AY185" s="13" t="s">
        <v>116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3" t="s">
        <v>82</v>
      </c>
      <c r="BK185" s="220">
        <f>ROUND(I185*H185,2)</f>
        <v>0</v>
      </c>
      <c r="BL185" s="13" t="s">
        <v>121</v>
      </c>
      <c r="BM185" s="219" t="s">
        <v>392</v>
      </c>
    </row>
    <row r="186" s="2" customFormat="1" ht="16.5" customHeight="1">
      <c r="A186" s="34"/>
      <c r="B186" s="35"/>
      <c r="C186" s="207" t="s">
        <v>393</v>
      </c>
      <c r="D186" s="207" t="s">
        <v>117</v>
      </c>
      <c r="E186" s="208" t="s">
        <v>394</v>
      </c>
      <c r="F186" s="209" t="s">
        <v>395</v>
      </c>
      <c r="G186" s="210" t="s">
        <v>120</v>
      </c>
      <c r="H186" s="211">
        <v>10</v>
      </c>
      <c r="I186" s="212"/>
      <c r="J186" s="213">
        <f>ROUND(I186*H186,2)</f>
        <v>0</v>
      </c>
      <c r="K186" s="214"/>
      <c r="L186" s="40"/>
      <c r="M186" s="215" t="s">
        <v>1</v>
      </c>
      <c r="N186" s="216" t="s">
        <v>39</v>
      </c>
      <c r="O186" s="87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9" t="s">
        <v>121</v>
      </c>
      <c r="AT186" s="219" t="s">
        <v>117</v>
      </c>
      <c r="AU186" s="219" t="s">
        <v>82</v>
      </c>
      <c r="AY186" s="13" t="s">
        <v>116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3" t="s">
        <v>82</v>
      </c>
      <c r="BK186" s="220">
        <f>ROUND(I186*H186,2)</f>
        <v>0</v>
      </c>
      <c r="BL186" s="13" t="s">
        <v>121</v>
      </c>
      <c r="BM186" s="219" t="s">
        <v>396</v>
      </c>
    </row>
    <row r="187" s="2" customFormat="1" ht="24.15" customHeight="1">
      <c r="A187" s="34"/>
      <c r="B187" s="35"/>
      <c r="C187" s="207" t="s">
        <v>397</v>
      </c>
      <c r="D187" s="207" t="s">
        <v>117</v>
      </c>
      <c r="E187" s="208" t="s">
        <v>398</v>
      </c>
      <c r="F187" s="209" t="s">
        <v>399</v>
      </c>
      <c r="G187" s="210" t="s">
        <v>120</v>
      </c>
      <c r="H187" s="211">
        <v>227</v>
      </c>
      <c r="I187" s="212"/>
      <c r="J187" s="213">
        <f>ROUND(I187*H187,2)</f>
        <v>0</v>
      </c>
      <c r="K187" s="214"/>
      <c r="L187" s="40"/>
      <c r="M187" s="215" t="s">
        <v>1</v>
      </c>
      <c r="N187" s="216" t="s">
        <v>39</v>
      </c>
      <c r="O187" s="87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9" t="s">
        <v>121</v>
      </c>
      <c r="AT187" s="219" t="s">
        <v>117</v>
      </c>
      <c r="AU187" s="219" t="s">
        <v>82</v>
      </c>
      <c r="AY187" s="13" t="s">
        <v>116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3" t="s">
        <v>82</v>
      </c>
      <c r="BK187" s="220">
        <f>ROUND(I187*H187,2)</f>
        <v>0</v>
      </c>
      <c r="BL187" s="13" t="s">
        <v>121</v>
      </c>
      <c r="BM187" s="219" t="s">
        <v>400</v>
      </c>
    </row>
    <row r="188" s="2" customFormat="1" ht="16.5" customHeight="1">
      <c r="A188" s="34"/>
      <c r="B188" s="35"/>
      <c r="C188" s="207" t="s">
        <v>401</v>
      </c>
      <c r="D188" s="207" t="s">
        <v>117</v>
      </c>
      <c r="E188" s="208" t="s">
        <v>402</v>
      </c>
      <c r="F188" s="209" t="s">
        <v>403</v>
      </c>
      <c r="G188" s="210" t="s">
        <v>120</v>
      </c>
      <c r="H188" s="211">
        <v>37</v>
      </c>
      <c r="I188" s="212"/>
      <c r="J188" s="213">
        <f>ROUND(I188*H188,2)</f>
        <v>0</v>
      </c>
      <c r="K188" s="214"/>
      <c r="L188" s="40"/>
      <c r="M188" s="215" t="s">
        <v>1</v>
      </c>
      <c r="N188" s="216" t="s">
        <v>39</v>
      </c>
      <c r="O188" s="87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9" t="s">
        <v>121</v>
      </c>
      <c r="AT188" s="219" t="s">
        <v>117</v>
      </c>
      <c r="AU188" s="219" t="s">
        <v>82</v>
      </c>
      <c r="AY188" s="13" t="s">
        <v>116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3" t="s">
        <v>82</v>
      </c>
      <c r="BK188" s="220">
        <f>ROUND(I188*H188,2)</f>
        <v>0</v>
      </c>
      <c r="BL188" s="13" t="s">
        <v>121</v>
      </c>
      <c r="BM188" s="219" t="s">
        <v>404</v>
      </c>
    </row>
    <row r="189" s="2" customFormat="1" ht="16.5" customHeight="1">
      <c r="A189" s="34"/>
      <c r="B189" s="35"/>
      <c r="C189" s="207" t="s">
        <v>405</v>
      </c>
      <c r="D189" s="207" t="s">
        <v>117</v>
      </c>
      <c r="E189" s="208" t="s">
        <v>406</v>
      </c>
      <c r="F189" s="209" t="s">
        <v>407</v>
      </c>
      <c r="G189" s="210" t="s">
        <v>120</v>
      </c>
      <c r="H189" s="211">
        <v>1</v>
      </c>
      <c r="I189" s="212"/>
      <c r="J189" s="213">
        <f>ROUND(I189*H189,2)</f>
        <v>0</v>
      </c>
      <c r="K189" s="214"/>
      <c r="L189" s="40"/>
      <c r="M189" s="215" t="s">
        <v>1</v>
      </c>
      <c r="N189" s="216" t="s">
        <v>39</v>
      </c>
      <c r="O189" s="87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9" t="s">
        <v>121</v>
      </c>
      <c r="AT189" s="219" t="s">
        <v>117</v>
      </c>
      <c r="AU189" s="219" t="s">
        <v>82</v>
      </c>
      <c r="AY189" s="13" t="s">
        <v>116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3" t="s">
        <v>82</v>
      </c>
      <c r="BK189" s="220">
        <f>ROUND(I189*H189,2)</f>
        <v>0</v>
      </c>
      <c r="BL189" s="13" t="s">
        <v>121</v>
      </c>
      <c r="BM189" s="219" t="s">
        <v>408</v>
      </c>
    </row>
    <row r="190" s="2" customFormat="1" ht="16.5" customHeight="1">
      <c r="A190" s="34"/>
      <c r="B190" s="35"/>
      <c r="C190" s="207" t="s">
        <v>409</v>
      </c>
      <c r="D190" s="207" t="s">
        <v>117</v>
      </c>
      <c r="E190" s="208" t="s">
        <v>410</v>
      </c>
      <c r="F190" s="209" t="s">
        <v>411</v>
      </c>
      <c r="G190" s="210" t="s">
        <v>120</v>
      </c>
      <c r="H190" s="211">
        <v>1</v>
      </c>
      <c r="I190" s="212"/>
      <c r="J190" s="213">
        <f>ROUND(I190*H190,2)</f>
        <v>0</v>
      </c>
      <c r="K190" s="214"/>
      <c r="L190" s="40"/>
      <c r="M190" s="215" t="s">
        <v>1</v>
      </c>
      <c r="N190" s="216" t="s">
        <v>39</v>
      </c>
      <c r="O190" s="87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121</v>
      </c>
      <c r="AT190" s="219" t="s">
        <v>117</v>
      </c>
      <c r="AU190" s="219" t="s">
        <v>82</v>
      </c>
      <c r="AY190" s="13" t="s">
        <v>116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3" t="s">
        <v>82</v>
      </c>
      <c r="BK190" s="220">
        <f>ROUND(I190*H190,2)</f>
        <v>0</v>
      </c>
      <c r="BL190" s="13" t="s">
        <v>121</v>
      </c>
      <c r="BM190" s="219" t="s">
        <v>412</v>
      </c>
    </row>
    <row r="191" s="2" customFormat="1" ht="16.5" customHeight="1">
      <c r="A191" s="34"/>
      <c r="B191" s="35"/>
      <c r="C191" s="207" t="s">
        <v>413</v>
      </c>
      <c r="D191" s="207" t="s">
        <v>117</v>
      </c>
      <c r="E191" s="208" t="s">
        <v>414</v>
      </c>
      <c r="F191" s="209" t="s">
        <v>415</v>
      </c>
      <c r="G191" s="210" t="s">
        <v>120</v>
      </c>
      <c r="H191" s="211">
        <v>1</v>
      </c>
      <c r="I191" s="212"/>
      <c r="J191" s="213">
        <f>ROUND(I191*H191,2)</f>
        <v>0</v>
      </c>
      <c r="K191" s="214"/>
      <c r="L191" s="40"/>
      <c r="M191" s="215" t="s">
        <v>1</v>
      </c>
      <c r="N191" s="216" t="s">
        <v>39</v>
      </c>
      <c r="O191" s="87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9" t="s">
        <v>121</v>
      </c>
      <c r="AT191" s="219" t="s">
        <v>117</v>
      </c>
      <c r="AU191" s="219" t="s">
        <v>82</v>
      </c>
      <c r="AY191" s="13" t="s">
        <v>116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3" t="s">
        <v>82</v>
      </c>
      <c r="BK191" s="220">
        <f>ROUND(I191*H191,2)</f>
        <v>0</v>
      </c>
      <c r="BL191" s="13" t="s">
        <v>121</v>
      </c>
      <c r="BM191" s="219" t="s">
        <v>416</v>
      </c>
    </row>
    <row r="192" s="2" customFormat="1" ht="16.5" customHeight="1">
      <c r="A192" s="34"/>
      <c r="B192" s="35"/>
      <c r="C192" s="207" t="s">
        <v>417</v>
      </c>
      <c r="D192" s="207" t="s">
        <v>117</v>
      </c>
      <c r="E192" s="208" t="s">
        <v>418</v>
      </c>
      <c r="F192" s="209" t="s">
        <v>419</v>
      </c>
      <c r="G192" s="210" t="s">
        <v>120</v>
      </c>
      <c r="H192" s="211">
        <v>195</v>
      </c>
      <c r="I192" s="212"/>
      <c r="J192" s="213">
        <f>ROUND(I192*H192,2)</f>
        <v>0</v>
      </c>
      <c r="K192" s="214"/>
      <c r="L192" s="40"/>
      <c r="M192" s="215" t="s">
        <v>1</v>
      </c>
      <c r="N192" s="216" t="s">
        <v>39</v>
      </c>
      <c r="O192" s="87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121</v>
      </c>
      <c r="AT192" s="219" t="s">
        <v>117</v>
      </c>
      <c r="AU192" s="219" t="s">
        <v>82</v>
      </c>
      <c r="AY192" s="13" t="s">
        <v>116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3" t="s">
        <v>82</v>
      </c>
      <c r="BK192" s="220">
        <f>ROUND(I192*H192,2)</f>
        <v>0</v>
      </c>
      <c r="BL192" s="13" t="s">
        <v>121</v>
      </c>
      <c r="BM192" s="219" t="s">
        <v>420</v>
      </c>
    </row>
    <row r="193" s="2" customFormat="1" ht="16.5" customHeight="1">
      <c r="A193" s="34"/>
      <c r="B193" s="35"/>
      <c r="C193" s="207" t="s">
        <v>421</v>
      </c>
      <c r="D193" s="207" t="s">
        <v>117</v>
      </c>
      <c r="E193" s="208" t="s">
        <v>422</v>
      </c>
      <c r="F193" s="209" t="s">
        <v>423</v>
      </c>
      <c r="G193" s="210" t="s">
        <v>120</v>
      </c>
      <c r="H193" s="211">
        <v>32</v>
      </c>
      <c r="I193" s="212"/>
      <c r="J193" s="213">
        <f>ROUND(I193*H193,2)</f>
        <v>0</v>
      </c>
      <c r="K193" s="214"/>
      <c r="L193" s="40"/>
      <c r="M193" s="215" t="s">
        <v>1</v>
      </c>
      <c r="N193" s="216" t="s">
        <v>39</v>
      </c>
      <c r="O193" s="87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9" t="s">
        <v>121</v>
      </c>
      <c r="AT193" s="219" t="s">
        <v>117</v>
      </c>
      <c r="AU193" s="219" t="s">
        <v>82</v>
      </c>
      <c r="AY193" s="13" t="s">
        <v>116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3" t="s">
        <v>82</v>
      </c>
      <c r="BK193" s="220">
        <f>ROUND(I193*H193,2)</f>
        <v>0</v>
      </c>
      <c r="BL193" s="13" t="s">
        <v>121</v>
      </c>
      <c r="BM193" s="219" t="s">
        <v>424</v>
      </c>
    </row>
    <row r="194" s="2" customFormat="1" ht="16.5" customHeight="1">
      <c r="A194" s="34"/>
      <c r="B194" s="35"/>
      <c r="C194" s="207" t="s">
        <v>425</v>
      </c>
      <c r="D194" s="207" t="s">
        <v>117</v>
      </c>
      <c r="E194" s="208" t="s">
        <v>426</v>
      </c>
      <c r="F194" s="209" t="s">
        <v>427</v>
      </c>
      <c r="G194" s="210" t="s">
        <v>120</v>
      </c>
      <c r="H194" s="211">
        <v>10</v>
      </c>
      <c r="I194" s="212"/>
      <c r="J194" s="213">
        <f>ROUND(I194*H194,2)</f>
        <v>0</v>
      </c>
      <c r="K194" s="214"/>
      <c r="L194" s="40"/>
      <c r="M194" s="215" t="s">
        <v>1</v>
      </c>
      <c r="N194" s="216" t="s">
        <v>39</v>
      </c>
      <c r="O194" s="87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121</v>
      </c>
      <c r="AT194" s="219" t="s">
        <v>117</v>
      </c>
      <c r="AU194" s="219" t="s">
        <v>82</v>
      </c>
      <c r="AY194" s="13" t="s">
        <v>116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3" t="s">
        <v>82</v>
      </c>
      <c r="BK194" s="220">
        <f>ROUND(I194*H194,2)</f>
        <v>0</v>
      </c>
      <c r="BL194" s="13" t="s">
        <v>121</v>
      </c>
      <c r="BM194" s="219" t="s">
        <v>428</v>
      </c>
    </row>
    <row r="195" s="2" customFormat="1" ht="16.5" customHeight="1">
      <c r="A195" s="34"/>
      <c r="B195" s="35"/>
      <c r="C195" s="207" t="s">
        <v>429</v>
      </c>
      <c r="D195" s="207" t="s">
        <v>117</v>
      </c>
      <c r="E195" s="208" t="s">
        <v>430</v>
      </c>
      <c r="F195" s="209" t="s">
        <v>431</v>
      </c>
      <c r="G195" s="210" t="s">
        <v>120</v>
      </c>
      <c r="H195" s="211">
        <v>795</v>
      </c>
      <c r="I195" s="212"/>
      <c r="J195" s="213">
        <f>ROUND(I195*H195,2)</f>
        <v>0</v>
      </c>
      <c r="K195" s="214"/>
      <c r="L195" s="40"/>
      <c r="M195" s="215" t="s">
        <v>1</v>
      </c>
      <c r="N195" s="216" t="s">
        <v>39</v>
      </c>
      <c r="O195" s="87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9" t="s">
        <v>121</v>
      </c>
      <c r="AT195" s="219" t="s">
        <v>117</v>
      </c>
      <c r="AU195" s="219" t="s">
        <v>82</v>
      </c>
      <c r="AY195" s="13" t="s">
        <v>116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3" t="s">
        <v>82</v>
      </c>
      <c r="BK195" s="220">
        <f>ROUND(I195*H195,2)</f>
        <v>0</v>
      </c>
      <c r="BL195" s="13" t="s">
        <v>121</v>
      </c>
      <c r="BM195" s="219" t="s">
        <v>432</v>
      </c>
    </row>
    <row r="196" s="2" customFormat="1" ht="16.5" customHeight="1">
      <c r="A196" s="34"/>
      <c r="B196" s="35"/>
      <c r="C196" s="207" t="s">
        <v>433</v>
      </c>
      <c r="D196" s="207" t="s">
        <v>117</v>
      </c>
      <c r="E196" s="208" t="s">
        <v>434</v>
      </c>
      <c r="F196" s="209" t="s">
        <v>435</v>
      </c>
      <c r="G196" s="210" t="s">
        <v>120</v>
      </c>
      <c r="H196" s="211">
        <v>1170</v>
      </c>
      <c r="I196" s="212"/>
      <c r="J196" s="213">
        <f>ROUND(I196*H196,2)</f>
        <v>0</v>
      </c>
      <c r="K196" s="214"/>
      <c r="L196" s="40"/>
      <c r="M196" s="215" t="s">
        <v>1</v>
      </c>
      <c r="N196" s="216" t="s">
        <v>39</v>
      </c>
      <c r="O196" s="87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9" t="s">
        <v>121</v>
      </c>
      <c r="AT196" s="219" t="s">
        <v>117</v>
      </c>
      <c r="AU196" s="219" t="s">
        <v>82</v>
      </c>
      <c r="AY196" s="13" t="s">
        <v>116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3" t="s">
        <v>82</v>
      </c>
      <c r="BK196" s="220">
        <f>ROUND(I196*H196,2)</f>
        <v>0</v>
      </c>
      <c r="BL196" s="13" t="s">
        <v>121</v>
      </c>
      <c r="BM196" s="219" t="s">
        <v>436</v>
      </c>
    </row>
    <row r="197" s="2" customFormat="1" ht="24.15" customHeight="1">
      <c r="A197" s="34"/>
      <c r="B197" s="35"/>
      <c r="C197" s="207" t="s">
        <v>437</v>
      </c>
      <c r="D197" s="207" t="s">
        <v>117</v>
      </c>
      <c r="E197" s="208" t="s">
        <v>438</v>
      </c>
      <c r="F197" s="209" t="s">
        <v>439</v>
      </c>
      <c r="G197" s="210" t="s">
        <v>120</v>
      </c>
      <c r="H197" s="211">
        <v>498</v>
      </c>
      <c r="I197" s="212"/>
      <c r="J197" s="213">
        <f>ROUND(I197*H197,2)</f>
        <v>0</v>
      </c>
      <c r="K197" s="214"/>
      <c r="L197" s="40"/>
      <c r="M197" s="215" t="s">
        <v>1</v>
      </c>
      <c r="N197" s="216" t="s">
        <v>39</v>
      </c>
      <c r="O197" s="87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9" t="s">
        <v>121</v>
      </c>
      <c r="AT197" s="219" t="s">
        <v>117</v>
      </c>
      <c r="AU197" s="219" t="s">
        <v>82</v>
      </c>
      <c r="AY197" s="13" t="s">
        <v>116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3" t="s">
        <v>82</v>
      </c>
      <c r="BK197" s="220">
        <f>ROUND(I197*H197,2)</f>
        <v>0</v>
      </c>
      <c r="BL197" s="13" t="s">
        <v>121</v>
      </c>
      <c r="BM197" s="219" t="s">
        <v>440</v>
      </c>
    </row>
    <row r="198" s="2" customFormat="1" ht="21.75" customHeight="1">
      <c r="A198" s="34"/>
      <c r="B198" s="35"/>
      <c r="C198" s="207" t="s">
        <v>441</v>
      </c>
      <c r="D198" s="207" t="s">
        <v>117</v>
      </c>
      <c r="E198" s="208" t="s">
        <v>442</v>
      </c>
      <c r="F198" s="209" t="s">
        <v>443</v>
      </c>
      <c r="G198" s="210" t="s">
        <v>120</v>
      </c>
      <c r="H198" s="211">
        <v>10</v>
      </c>
      <c r="I198" s="212"/>
      <c r="J198" s="213">
        <f>ROUND(I198*H198,2)</f>
        <v>0</v>
      </c>
      <c r="K198" s="214"/>
      <c r="L198" s="40"/>
      <c r="M198" s="215" t="s">
        <v>1</v>
      </c>
      <c r="N198" s="216" t="s">
        <v>39</v>
      </c>
      <c r="O198" s="87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9" t="s">
        <v>121</v>
      </c>
      <c r="AT198" s="219" t="s">
        <v>117</v>
      </c>
      <c r="AU198" s="219" t="s">
        <v>82</v>
      </c>
      <c r="AY198" s="13" t="s">
        <v>116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3" t="s">
        <v>82</v>
      </c>
      <c r="BK198" s="220">
        <f>ROUND(I198*H198,2)</f>
        <v>0</v>
      </c>
      <c r="BL198" s="13" t="s">
        <v>121</v>
      </c>
      <c r="BM198" s="219" t="s">
        <v>444</v>
      </c>
    </row>
    <row r="199" s="2" customFormat="1" ht="16.5" customHeight="1">
      <c r="A199" s="34"/>
      <c r="B199" s="35"/>
      <c r="C199" s="207" t="s">
        <v>445</v>
      </c>
      <c r="D199" s="207" t="s">
        <v>117</v>
      </c>
      <c r="E199" s="208" t="s">
        <v>446</v>
      </c>
      <c r="F199" s="209" t="s">
        <v>447</v>
      </c>
      <c r="G199" s="210" t="s">
        <v>120</v>
      </c>
      <c r="H199" s="211">
        <v>198</v>
      </c>
      <c r="I199" s="212"/>
      <c r="J199" s="213">
        <f>ROUND(I199*H199,2)</f>
        <v>0</v>
      </c>
      <c r="K199" s="214"/>
      <c r="L199" s="40"/>
      <c r="M199" s="215" t="s">
        <v>1</v>
      </c>
      <c r="N199" s="216" t="s">
        <v>39</v>
      </c>
      <c r="O199" s="87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121</v>
      </c>
      <c r="AT199" s="219" t="s">
        <v>117</v>
      </c>
      <c r="AU199" s="219" t="s">
        <v>82</v>
      </c>
      <c r="AY199" s="13" t="s">
        <v>116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3" t="s">
        <v>82</v>
      </c>
      <c r="BK199" s="220">
        <f>ROUND(I199*H199,2)</f>
        <v>0</v>
      </c>
      <c r="BL199" s="13" t="s">
        <v>121</v>
      </c>
      <c r="BM199" s="219" t="s">
        <v>448</v>
      </c>
    </row>
    <row r="200" s="2" customFormat="1" ht="16.5" customHeight="1">
      <c r="A200" s="34"/>
      <c r="B200" s="35"/>
      <c r="C200" s="207" t="s">
        <v>449</v>
      </c>
      <c r="D200" s="207" t="s">
        <v>117</v>
      </c>
      <c r="E200" s="208" t="s">
        <v>450</v>
      </c>
      <c r="F200" s="209" t="s">
        <v>451</v>
      </c>
      <c r="G200" s="210" t="s">
        <v>120</v>
      </c>
      <c r="H200" s="211">
        <v>1</v>
      </c>
      <c r="I200" s="212"/>
      <c r="J200" s="213">
        <f>ROUND(I200*H200,2)</f>
        <v>0</v>
      </c>
      <c r="K200" s="214"/>
      <c r="L200" s="40"/>
      <c r="M200" s="215" t="s">
        <v>1</v>
      </c>
      <c r="N200" s="216" t="s">
        <v>39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9" t="s">
        <v>121</v>
      </c>
      <c r="AT200" s="219" t="s">
        <v>117</v>
      </c>
      <c r="AU200" s="219" t="s">
        <v>82</v>
      </c>
      <c r="AY200" s="13" t="s">
        <v>116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3" t="s">
        <v>82</v>
      </c>
      <c r="BK200" s="220">
        <f>ROUND(I200*H200,2)</f>
        <v>0</v>
      </c>
      <c r="BL200" s="13" t="s">
        <v>121</v>
      </c>
      <c r="BM200" s="219" t="s">
        <v>452</v>
      </c>
    </row>
    <row r="201" s="2" customFormat="1" ht="16.5" customHeight="1">
      <c r="A201" s="34"/>
      <c r="B201" s="35"/>
      <c r="C201" s="207" t="s">
        <v>453</v>
      </c>
      <c r="D201" s="207" t="s">
        <v>117</v>
      </c>
      <c r="E201" s="208" t="s">
        <v>454</v>
      </c>
      <c r="F201" s="209" t="s">
        <v>455</v>
      </c>
      <c r="G201" s="210" t="s">
        <v>120</v>
      </c>
      <c r="H201" s="211">
        <v>1</v>
      </c>
      <c r="I201" s="212"/>
      <c r="J201" s="213">
        <f>ROUND(I201*H201,2)</f>
        <v>0</v>
      </c>
      <c r="K201" s="214"/>
      <c r="L201" s="40"/>
      <c r="M201" s="215" t="s">
        <v>1</v>
      </c>
      <c r="N201" s="216" t="s">
        <v>39</v>
      </c>
      <c r="O201" s="87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9" t="s">
        <v>121</v>
      </c>
      <c r="AT201" s="219" t="s">
        <v>117</v>
      </c>
      <c r="AU201" s="219" t="s">
        <v>82</v>
      </c>
      <c r="AY201" s="13" t="s">
        <v>116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3" t="s">
        <v>82</v>
      </c>
      <c r="BK201" s="220">
        <f>ROUND(I201*H201,2)</f>
        <v>0</v>
      </c>
      <c r="BL201" s="13" t="s">
        <v>121</v>
      </c>
      <c r="BM201" s="219" t="s">
        <v>456</v>
      </c>
    </row>
    <row r="202" s="2" customFormat="1" ht="16.5" customHeight="1">
      <c r="A202" s="34"/>
      <c r="B202" s="35"/>
      <c r="C202" s="207" t="s">
        <v>457</v>
      </c>
      <c r="D202" s="207" t="s">
        <v>117</v>
      </c>
      <c r="E202" s="208" t="s">
        <v>458</v>
      </c>
      <c r="F202" s="209" t="s">
        <v>459</v>
      </c>
      <c r="G202" s="210" t="s">
        <v>120</v>
      </c>
      <c r="H202" s="211">
        <v>1</v>
      </c>
      <c r="I202" s="212"/>
      <c r="J202" s="213">
        <f>ROUND(I202*H202,2)</f>
        <v>0</v>
      </c>
      <c r="K202" s="214"/>
      <c r="L202" s="40"/>
      <c r="M202" s="215" t="s">
        <v>1</v>
      </c>
      <c r="N202" s="216" t="s">
        <v>39</v>
      </c>
      <c r="O202" s="87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121</v>
      </c>
      <c r="AT202" s="219" t="s">
        <v>117</v>
      </c>
      <c r="AU202" s="219" t="s">
        <v>82</v>
      </c>
      <c r="AY202" s="13" t="s">
        <v>116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3" t="s">
        <v>82</v>
      </c>
      <c r="BK202" s="220">
        <f>ROUND(I202*H202,2)</f>
        <v>0</v>
      </c>
      <c r="BL202" s="13" t="s">
        <v>121</v>
      </c>
      <c r="BM202" s="219" t="s">
        <v>460</v>
      </c>
    </row>
    <row r="203" s="2" customFormat="1" ht="16.5" customHeight="1">
      <c r="A203" s="34"/>
      <c r="B203" s="35"/>
      <c r="C203" s="207" t="s">
        <v>461</v>
      </c>
      <c r="D203" s="207" t="s">
        <v>117</v>
      </c>
      <c r="E203" s="208" t="s">
        <v>462</v>
      </c>
      <c r="F203" s="209" t="s">
        <v>463</v>
      </c>
      <c r="G203" s="210" t="s">
        <v>120</v>
      </c>
      <c r="H203" s="211">
        <v>1</v>
      </c>
      <c r="I203" s="212"/>
      <c r="J203" s="213">
        <f>ROUND(I203*H203,2)</f>
        <v>0</v>
      </c>
      <c r="K203" s="214"/>
      <c r="L203" s="40"/>
      <c r="M203" s="215" t="s">
        <v>1</v>
      </c>
      <c r="N203" s="216" t="s">
        <v>39</v>
      </c>
      <c r="O203" s="87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9" t="s">
        <v>121</v>
      </c>
      <c r="AT203" s="219" t="s">
        <v>117</v>
      </c>
      <c r="AU203" s="219" t="s">
        <v>82</v>
      </c>
      <c r="AY203" s="13" t="s">
        <v>116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3" t="s">
        <v>82</v>
      </c>
      <c r="BK203" s="220">
        <f>ROUND(I203*H203,2)</f>
        <v>0</v>
      </c>
      <c r="BL203" s="13" t="s">
        <v>121</v>
      </c>
      <c r="BM203" s="219" t="s">
        <v>464</v>
      </c>
    </row>
    <row r="204" s="2" customFormat="1" ht="16.5" customHeight="1">
      <c r="A204" s="34"/>
      <c r="B204" s="35"/>
      <c r="C204" s="207" t="s">
        <v>465</v>
      </c>
      <c r="D204" s="207" t="s">
        <v>117</v>
      </c>
      <c r="E204" s="208" t="s">
        <v>466</v>
      </c>
      <c r="F204" s="209" t="s">
        <v>467</v>
      </c>
      <c r="G204" s="210" t="s">
        <v>120</v>
      </c>
      <c r="H204" s="211">
        <v>1</v>
      </c>
      <c r="I204" s="212"/>
      <c r="J204" s="213">
        <f>ROUND(I204*H204,2)</f>
        <v>0</v>
      </c>
      <c r="K204" s="214"/>
      <c r="L204" s="40"/>
      <c r="M204" s="215" t="s">
        <v>1</v>
      </c>
      <c r="N204" s="216" t="s">
        <v>39</v>
      </c>
      <c r="O204" s="87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121</v>
      </c>
      <c r="AT204" s="219" t="s">
        <v>117</v>
      </c>
      <c r="AU204" s="219" t="s">
        <v>82</v>
      </c>
      <c r="AY204" s="13" t="s">
        <v>116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3" t="s">
        <v>82</v>
      </c>
      <c r="BK204" s="220">
        <f>ROUND(I204*H204,2)</f>
        <v>0</v>
      </c>
      <c r="BL204" s="13" t="s">
        <v>121</v>
      </c>
      <c r="BM204" s="219" t="s">
        <v>468</v>
      </c>
    </row>
    <row r="205" s="2" customFormat="1" ht="16.5" customHeight="1">
      <c r="A205" s="34"/>
      <c r="B205" s="35"/>
      <c r="C205" s="207" t="s">
        <v>469</v>
      </c>
      <c r="D205" s="207" t="s">
        <v>117</v>
      </c>
      <c r="E205" s="208" t="s">
        <v>470</v>
      </c>
      <c r="F205" s="209" t="s">
        <v>471</v>
      </c>
      <c r="G205" s="210" t="s">
        <v>120</v>
      </c>
      <c r="H205" s="211">
        <v>1</v>
      </c>
      <c r="I205" s="212"/>
      <c r="J205" s="213">
        <f>ROUND(I205*H205,2)</f>
        <v>0</v>
      </c>
      <c r="K205" s="214"/>
      <c r="L205" s="40"/>
      <c r="M205" s="215" t="s">
        <v>1</v>
      </c>
      <c r="N205" s="216" t="s">
        <v>39</v>
      </c>
      <c r="O205" s="87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9" t="s">
        <v>121</v>
      </c>
      <c r="AT205" s="219" t="s">
        <v>117</v>
      </c>
      <c r="AU205" s="219" t="s">
        <v>82</v>
      </c>
      <c r="AY205" s="13" t="s">
        <v>116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3" t="s">
        <v>82</v>
      </c>
      <c r="BK205" s="220">
        <f>ROUND(I205*H205,2)</f>
        <v>0</v>
      </c>
      <c r="BL205" s="13" t="s">
        <v>121</v>
      </c>
      <c r="BM205" s="219" t="s">
        <v>472</v>
      </c>
    </row>
    <row r="206" s="2" customFormat="1" ht="16.5" customHeight="1">
      <c r="A206" s="34"/>
      <c r="B206" s="35"/>
      <c r="C206" s="207" t="s">
        <v>473</v>
      </c>
      <c r="D206" s="207" t="s">
        <v>117</v>
      </c>
      <c r="E206" s="208" t="s">
        <v>474</v>
      </c>
      <c r="F206" s="209" t="s">
        <v>475</v>
      </c>
      <c r="G206" s="210" t="s">
        <v>120</v>
      </c>
      <c r="H206" s="211">
        <v>1</v>
      </c>
      <c r="I206" s="212"/>
      <c r="J206" s="213">
        <f>ROUND(I206*H206,2)</f>
        <v>0</v>
      </c>
      <c r="K206" s="214"/>
      <c r="L206" s="40"/>
      <c r="M206" s="215" t="s">
        <v>1</v>
      </c>
      <c r="N206" s="216" t="s">
        <v>39</v>
      </c>
      <c r="O206" s="87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9" t="s">
        <v>121</v>
      </c>
      <c r="AT206" s="219" t="s">
        <v>117</v>
      </c>
      <c r="AU206" s="219" t="s">
        <v>82</v>
      </c>
      <c r="AY206" s="13" t="s">
        <v>116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3" t="s">
        <v>82</v>
      </c>
      <c r="BK206" s="220">
        <f>ROUND(I206*H206,2)</f>
        <v>0</v>
      </c>
      <c r="BL206" s="13" t="s">
        <v>121</v>
      </c>
      <c r="BM206" s="219" t="s">
        <v>476</v>
      </c>
    </row>
    <row r="207" s="2" customFormat="1" ht="16.5" customHeight="1">
      <c r="A207" s="34"/>
      <c r="B207" s="35"/>
      <c r="C207" s="207" t="s">
        <v>477</v>
      </c>
      <c r="D207" s="207" t="s">
        <v>117</v>
      </c>
      <c r="E207" s="208" t="s">
        <v>478</v>
      </c>
      <c r="F207" s="209" t="s">
        <v>479</v>
      </c>
      <c r="G207" s="210" t="s">
        <v>120</v>
      </c>
      <c r="H207" s="211">
        <v>1</v>
      </c>
      <c r="I207" s="212"/>
      <c r="J207" s="213">
        <f>ROUND(I207*H207,2)</f>
        <v>0</v>
      </c>
      <c r="K207" s="214"/>
      <c r="L207" s="40"/>
      <c r="M207" s="215" t="s">
        <v>1</v>
      </c>
      <c r="N207" s="216" t="s">
        <v>39</v>
      </c>
      <c r="O207" s="87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9" t="s">
        <v>121</v>
      </c>
      <c r="AT207" s="219" t="s">
        <v>117</v>
      </c>
      <c r="AU207" s="219" t="s">
        <v>82</v>
      </c>
      <c r="AY207" s="13" t="s">
        <v>116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3" t="s">
        <v>82</v>
      </c>
      <c r="BK207" s="220">
        <f>ROUND(I207*H207,2)</f>
        <v>0</v>
      </c>
      <c r="BL207" s="13" t="s">
        <v>121</v>
      </c>
      <c r="BM207" s="219" t="s">
        <v>480</v>
      </c>
    </row>
    <row r="208" s="2" customFormat="1" ht="16.5" customHeight="1">
      <c r="A208" s="34"/>
      <c r="B208" s="35"/>
      <c r="C208" s="207" t="s">
        <v>481</v>
      </c>
      <c r="D208" s="207" t="s">
        <v>117</v>
      </c>
      <c r="E208" s="208" t="s">
        <v>482</v>
      </c>
      <c r="F208" s="209" t="s">
        <v>483</v>
      </c>
      <c r="G208" s="210" t="s">
        <v>120</v>
      </c>
      <c r="H208" s="211">
        <v>41</v>
      </c>
      <c r="I208" s="212"/>
      <c r="J208" s="213">
        <f>ROUND(I208*H208,2)</f>
        <v>0</v>
      </c>
      <c r="K208" s="214"/>
      <c r="L208" s="40"/>
      <c r="M208" s="215" t="s">
        <v>1</v>
      </c>
      <c r="N208" s="216" t="s">
        <v>39</v>
      </c>
      <c r="O208" s="87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9" t="s">
        <v>121</v>
      </c>
      <c r="AT208" s="219" t="s">
        <v>117</v>
      </c>
      <c r="AU208" s="219" t="s">
        <v>82</v>
      </c>
      <c r="AY208" s="13" t="s">
        <v>116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3" t="s">
        <v>82</v>
      </c>
      <c r="BK208" s="220">
        <f>ROUND(I208*H208,2)</f>
        <v>0</v>
      </c>
      <c r="BL208" s="13" t="s">
        <v>121</v>
      </c>
      <c r="BM208" s="219" t="s">
        <v>484</v>
      </c>
    </row>
    <row r="209" s="2" customFormat="1" ht="16.5" customHeight="1">
      <c r="A209" s="34"/>
      <c r="B209" s="35"/>
      <c r="C209" s="207" t="s">
        <v>485</v>
      </c>
      <c r="D209" s="207" t="s">
        <v>117</v>
      </c>
      <c r="E209" s="208" t="s">
        <v>486</v>
      </c>
      <c r="F209" s="209" t="s">
        <v>487</v>
      </c>
      <c r="G209" s="210" t="s">
        <v>120</v>
      </c>
      <c r="H209" s="211">
        <v>2</v>
      </c>
      <c r="I209" s="212"/>
      <c r="J209" s="213">
        <f>ROUND(I209*H209,2)</f>
        <v>0</v>
      </c>
      <c r="K209" s="214"/>
      <c r="L209" s="40"/>
      <c r="M209" s="215" t="s">
        <v>1</v>
      </c>
      <c r="N209" s="216" t="s">
        <v>39</v>
      </c>
      <c r="O209" s="87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9" t="s">
        <v>121</v>
      </c>
      <c r="AT209" s="219" t="s">
        <v>117</v>
      </c>
      <c r="AU209" s="219" t="s">
        <v>82</v>
      </c>
      <c r="AY209" s="13" t="s">
        <v>116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3" t="s">
        <v>82</v>
      </c>
      <c r="BK209" s="220">
        <f>ROUND(I209*H209,2)</f>
        <v>0</v>
      </c>
      <c r="BL209" s="13" t="s">
        <v>121</v>
      </c>
      <c r="BM209" s="219" t="s">
        <v>488</v>
      </c>
    </row>
    <row r="210" s="2" customFormat="1" ht="16.5" customHeight="1">
      <c r="A210" s="34"/>
      <c r="B210" s="35"/>
      <c r="C210" s="207" t="s">
        <v>489</v>
      </c>
      <c r="D210" s="207" t="s">
        <v>117</v>
      </c>
      <c r="E210" s="208" t="s">
        <v>490</v>
      </c>
      <c r="F210" s="209" t="s">
        <v>491</v>
      </c>
      <c r="G210" s="210" t="s">
        <v>120</v>
      </c>
      <c r="H210" s="211">
        <v>312</v>
      </c>
      <c r="I210" s="212"/>
      <c r="J210" s="213">
        <f>ROUND(I210*H210,2)</f>
        <v>0</v>
      </c>
      <c r="K210" s="214"/>
      <c r="L210" s="40"/>
      <c r="M210" s="215" t="s">
        <v>1</v>
      </c>
      <c r="N210" s="216" t="s">
        <v>39</v>
      </c>
      <c r="O210" s="87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9" t="s">
        <v>121</v>
      </c>
      <c r="AT210" s="219" t="s">
        <v>117</v>
      </c>
      <c r="AU210" s="219" t="s">
        <v>82</v>
      </c>
      <c r="AY210" s="13" t="s">
        <v>116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3" t="s">
        <v>82</v>
      </c>
      <c r="BK210" s="220">
        <f>ROUND(I210*H210,2)</f>
        <v>0</v>
      </c>
      <c r="BL210" s="13" t="s">
        <v>121</v>
      </c>
      <c r="BM210" s="219" t="s">
        <v>492</v>
      </c>
    </row>
    <row r="211" s="2" customFormat="1" ht="16.5" customHeight="1">
      <c r="A211" s="34"/>
      <c r="B211" s="35"/>
      <c r="C211" s="207" t="s">
        <v>493</v>
      </c>
      <c r="D211" s="207" t="s">
        <v>117</v>
      </c>
      <c r="E211" s="208" t="s">
        <v>494</v>
      </c>
      <c r="F211" s="209" t="s">
        <v>495</v>
      </c>
      <c r="G211" s="210" t="s">
        <v>120</v>
      </c>
      <c r="H211" s="211">
        <v>3</v>
      </c>
      <c r="I211" s="212"/>
      <c r="J211" s="213">
        <f>ROUND(I211*H211,2)</f>
        <v>0</v>
      </c>
      <c r="K211" s="214"/>
      <c r="L211" s="40"/>
      <c r="M211" s="215" t="s">
        <v>1</v>
      </c>
      <c r="N211" s="216" t="s">
        <v>39</v>
      </c>
      <c r="O211" s="87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121</v>
      </c>
      <c r="AT211" s="219" t="s">
        <v>117</v>
      </c>
      <c r="AU211" s="219" t="s">
        <v>82</v>
      </c>
      <c r="AY211" s="13" t="s">
        <v>116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3" t="s">
        <v>82</v>
      </c>
      <c r="BK211" s="220">
        <f>ROUND(I211*H211,2)</f>
        <v>0</v>
      </c>
      <c r="BL211" s="13" t="s">
        <v>121</v>
      </c>
      <c r="BM211" s="219" t="s">
        <v>496</v>
      </c>
    </row>
    <row r="212" s="2" customFormat="1" ht="16.5" customHeight="1">
      <c r="A212" s="34"/>
      <c r="B212" s="35"/>
      <c r="C212" s="207" t="s">
        <v>497</v>
      </c>
      <c r="D212" s="207" t="s">
        <v>117</v>
      </c>
      <c r="E212" s="208" t="s">
        <v>498</v>
      </c>
      <c r="F212" s="209" t="s">
        <v>499</v>
      </c>
      <c r="G212" s="210" t="s">
        <v>120</v>
      </c>
      <c r="H212" s="211">
        <v>299</v>
      </c>
      <c r="I212" s="212"/>
      <c r="J212" s="213">
        <f>ROUND(I212*H212,2)</f>
        <v>0</v>
      </c>
      <c r="K212" s="214"/>
      <c r="L212" s="40"/>
      <c r="M212" s="215" t="s">
        <v>1</v>
      </c>
      <c r="N212" s="216" t="s">
        <v>39</v>
      </c>
      <c r="O212" s="87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9" t="s">
        <v>121</v>
      </c>
      <c r="AT212" s="219" t="s">
        <v>117</v>
      </c>
      <c r="AU212" s="219" t="s">
        <v>82</v>
      </c>
      <c r="AY212" s="13" t="s">
        <v>116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3" t="s">
        <v>82</v>
      </c>
      <c r="BK212" s="220">
        <f>ROUND(I212*H212,2)</f>
        <v>0</v>
      </c>
      <c r="BL212" s="13" t="s">
        <v>121</v>
      </c>
      <c r="BM212" s="219" t="s">
        <v>500</v>
      </c>
    </row>
    <row r="213" s="2" customFormat="1" ht="21.75" customHeight="1">
      <c r="A213" s="34"/>
      <c r="B213" s="35"/>
      <c r="C213" s="207" t="s">
        <v>501</v>
      </c>
      <c r="D213" s="207" t="s">
        <v>117</v>
      </c>
      <c r="E213" s="208" t="s">
        <v>502</v>
      </c>
      <c r="F213" s="209" t="s">
        <v>503</v>
      </c>
      <c r="G213" s="210" t="s">
        <v>120</v>
      </c>
      <c r="H213" s="211">
        <v>101</v>
      </c>
      <c r="I213" s="212"/>
      <c r="J213" s="213">
        <f>ROUND(I213*H213,2)</f>
        <v>0</v>
      </c>
      <c r="K213" s="214"/>
      <c r="L213" s="40"/>
      <c r="M213" s="215" t="s">
        <v>1</v>
      </c>
      <c r="N213" s="216" t="s">
        <v>39</v>
      </c>
      <c r="O213" s="87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9" t="s">
        <v>121</v>
      </c>
      <c r="AT213" s="219" t="s">
        <v>117</v>
      </c>
      <c r="AU213" s="219" t="s">
        <v>82</v>
      </c>
      <c r="AY213" s="13" t="s">
        <v>116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3" t="s">
        <v>82</v>
      </c>
      <c r="BK213" s="220">
        <f>ROUND(I213*H213,2)</f>
        <v>0</v>
      </c>
      <c r="BL213" s="13" t="s">
        <v>121</v>
      </c>
      <c r="BM213" s="219" t="s">
        <v>504</v>
      </c>
    </row>
    <row r="214" s="2" customFormat="1" ht="16.5" customHeight="1">
      <c r="A214" s="34"/>
      <c r="B214" s="35"/>
      <c r="C214" s="207" t="s">
        <v>505</v>
      </c>
      <c r="D214" s="207" t="s">
        <v>117</v>
      </c>
      <c r="E214" s="208" t="s">
        <v>506</v>
      </c>
      <c r="F214" s="209" t="s">
        <v>507</v>
      </c>
      <c r="G214" s="210" t="s">
        <v>120</v>
      </c>
      <c r="H214" s="211">
        <v>1693</v>
      </c>
      <c r="I214" s="212"/>
      <c r="J214" s="213">
        <f>ROUND(I214*H214,2)</f>
        <v>0</v>
      </c>
      <c r="K214" s="214"/>
      <c r="L214" s="40"/>
      <c r="M214" s="215" t="s">
        <v>1</v>
      </c>
      <c r="N214" s="216" t="s">
        <v>39</v>
      </c>
      <c r="O214" s="87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9" t="s">
        <v>121</v>
      </c>
      <c r="AT214" s="219" t="s">
        <v>117</v>
      </c>
      <c r="AU214" s="219" t="s">
        <v>82</v>
      </c>
      <c r="AY214" s="13" t="s">
        <v>116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3" t="s">
        <v>82</v>
      </c>
      <c r="BK214" s="220">
        <f>ROUND(I214*H214,2)</f>
        <v>0</v>
      </c>
      <c r="BL214" s="13" t="s">
        <v>121</v>
      </c>
      <c r="BM214" s="219" t="s">
        <v>508</v>
      </c>
    </row>
    <row r="215" s="2" customFormat="1" ht="21.75" customHeight="1">
      <c r="A215" s="34"/>
      <c r="B215" s="35"/>
      <c r="C215" s="207" t="s">
        <v>509</v>
      </c>
      <c r="D215" s="207" t="s">
        <v>117</v>
      </c>
      <c r="E215" s="208" t="s">
        <v>510</v>
      </c>
      <c r="F215" s="209" t="s">
        <v>511</v>
      </c>
      <c r="G215" s="210" t="s">
        <v>120</v>
      </c>
      <c r="H215" s="211">
        <v>275</v>
      </c>
      <c r="I215" s="212"/>
      <c r="J215" s="213">
        <f>ROUND(I215*H215,2)</f>
        <v>0</v>
      </c>
      <c r="K215" s="214"/>
      <c r="L215" s="40"/>
      <c r="M215" s="215" t="s">
        <v>1</v>
      </c>
      <c r="N215" s="216" t="s">
        <v>39</v>
      </c>
      <c r="O215" s="87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9" t="s">
        <v>121</v>
      </c>
      <c r="AT215" s="219" t="s">
        <v>117</v>
      </c>
      <c r="AU215" s="219" t="s">
        <v>82</v>
      </c>
      <c r="AY215" s="13" t="s">
        <v>116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3" t="s">
        <v>82</v>
      </c>
      <c r="BK215" s="220">
        <f>ROUND(I215*H215,2)</f>
        <v>0</v>
      </c>
      <c r="BL215" s="13" t="s">
        <v>121</v>
      </c>
      <c r="BM215" s="219" t="s">
        <v>512</v>
      </c>
    </row>
    <row r="216" s="2" customFormat="1" ht="21.75" customHeight="1">
      <c r="A216" s="34"/>
      <c r="B216" s="35"/>
      <c r="C216" s="207" t="s">
        <v>513</v>
      </c>
      <c r="D216" s="207" t="s">
        <v>117</v>
      </c>
      <c r="E216" s="208" t="s">
        <v>514</v>
      </c>
      <c r="F216" s="209" t="s">
        <v>515</v>
      </c>
      <c r="G216" s="210" t="s">
        <v>120</v>
      </c>
      <c r="H216" s="211">
        <v>1</v>
      </c>
      <c r="I216" s="212"/>
      <c r="J216" s="213">
        <f>ROUND(I216*H216,2)</f>
        <v>0</v>
      </c>
      <c r="K216" s="214"/>
      <c r="L216" s="40"/>
      <c r="M216" s="215" t="s">
        <v>1</v>
      </c>
      <c r="N216" s="216" t="s">
        <v>39</v>
      </c>
      <c r="O216" s="87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121</v>
      </c>
      <c r="AT216" s="219" t="s">
        <v>117</v>
      </c>
      <c r="AU216" s="219" t="s">
        <v>82</v>
      </c>
      <c r="AY216" s="13" t="s">
        <v>116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3" t="s">
        <v>82</v>
      </c>
      <c r="BK216" s="220">
        <f>ROUND(I216*H216,2)</f>
        <v>0</v>
      </c>
      <c r="BL216" s="13" t="s">
        <v>121</v>
      </c>
      <c r="BM216" s="219" t="s">
        <v>516</v>
      </c>
    </row>
    <row r="217" s="2" customFormat="1" ht="16.5" customHeight="1">
      <c r="A217" s="34"/>
      <c r="B217" s="35"/>
      <c r="C217" s="207" t="s">
        <v>517</v>
      </c>
      <c r="D217" s="207" t="s">
        <v>117</v>
      </c>
      <c r="E217" s="208" t="s">
        <v>518</v>
      </c>
      <c r="F217" s="209" t="s">
        <v>519</v>
      </c>
      <c r="G217" s="210" t="s">
        <v>120</v>
      </c>
      <c r="H217" s="211">
        <v>1950</v>
      </c>
      <c r="I217" s="212"/>
      <c r="J217" s="213">
        <f>ROUND(I217*H217,2)</f>
        <v>0</v>
      </c>
      <c r="K217" s="214"/>
      <c r="L217" s="40"/>
      <c r="M217" s="215" t="s">
        <v>1</v>
      </c>
      <c r="N217" s="216" t="s">
        <v>39</v>
      </c>
      <c r="O217" s="87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9" t="s">
        <v>121</v>
      </c>
      <c r="AT217" s="219" t="s">
        <v>117</v>
      </c>
      <c r="AU217" s="219" t="s">
        <v>82</v>
      </c>
      <c r="AY217" s="13" t="s">
        <v>116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3" t="s">
        <v>82</v>
      </c>
      <c r="BK217" s="220">
        <f>ROUND(I217*H217,2)</f>
        <v>0</v>
      </c>
      <c r="BL217" s="13" t="s">
        <v>121</v>
      </c>
      <c r="BM217" s="219" t="s">
        <v>520</v>
      </c>
    </row>
    <row r="218" s="2" customFormat="1" ht="21.75" customHeight="1">
      <c r="A218" s="34"/>
      <c r="B218" s="35"/>
      <c r="C218" s="207" t="s">
        <v>521</v>
      </c>
      <c r="D218" s="207" t="s">
        <v>117</v>
      </c>
      <c r="E218" s="208" t="s">
        <v>522</v>
      </c>
      <c r="F218" s="209" t="s">
        <v>523</v>
      </c>
      <c r="G218" s="210" t="s">
        <v>120</v>
      </c>
      <c r="H218" s="211">
        <v>520</v>
      </c>
      <c r="I218" s="212"/>
      <c r="J218" s="213">
        <f>ROUND(I218*H218,2)</f>
        <v>0</v>
      </c>
      <c r="K218" s="214"/>
      <c r="L218" s="40"/>
      <c r="M218" s="215" t="s">
        <v>1</v>
      </c>
      <c r="N218" s="216" t="s">
        <v>39</v>
      </c>
      <c r="O218" s="87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9" t="s">
        <v>121</v>
      </c>
      <c r="AT218" s="219" t="s">
        <v>117</v>
      </c>
      <c r="AU218" s="219" t="s">
        <v>82</v>
      </c>
      <c r="AY218" s="13" t="s">
        <v>116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3" t="s">
        <v>82</v>
      </c>
      <c r="BK218" s="220">
        <f>ROUND(I218*H218,2)</f>
        <v>0</v>
      </c>
      <c r="BL218" s="13" t="s">
        <v>121</v>
      </c>
      <c r="BM218" s="219" t="s">
        <v>524</v>
      </c>
    </row>
    <row r="219" s="2" customFormat="1" ht="16.5" customHeight="1">
      <c r="A219" s="34"/>
      <c r="B219" s="35"/>
      <c r="C219" s="207" t="s">
        <v>525</v>
      </c>
      <c r="D219" s="207" t="s">
        <v>117</v>
      </c>
      <c r="E219" s="208" t="s">
        <v>526</v>
      </c>
      <c r="F219" s="209" t="s">
        <v>527</v>
      </c>
      <c r="G219" s="210" t="s">
        <v>120</v>
      </c>
      <c r="H219" s="211">
        <v>80</v>
      </c>
      <c r="I219" s="212"/>
      <c r="J219" s="213">
        <f>ROUND(I219*H219,2)</f>
        <v>0</v>
      </c>
      <c r="K219" s="214"/>
      <c r="L219" s="40"/>
      <c r="M219" s="215" t="s">
        <v>1</v>
      </c>
      <c r="N219" s="216" t="s">
        <v>39</v>
      </c>
      <c r="O219" s="87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9" t="s">
        <v>121</v>
      </c>
      <c r="AT219" s="219" t="s">
        <v>117</v>
      </c>
      <c r="AU219" s="219" t="s">
        <v>82</v>
      </c>
      <c r="AY219" s="13" t="s">
        <v>116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3" t="s">
        <v>82</v>
      </c>
      <c r="BK219" s="220">
        <f>ROUND(I219*H219,2)</f>
        <v>0</v>
      </c>
      <c r="BL219" s="13" t="s">
        <v>121</v>
      </c>
      <c r="BM219" s="219" t="s">
        <v>528</v>
      </c>
    </row>
    <row r="220" s="2" customFormat="1" ht="16.5" customHeight="1">
      <c r="A220" s="34"/>
      <c r="B220" s="35"/>
      <c r="C220" s="207" t="s">
        <v>529</v>
      </c>
      <c r="D220" s="207" t="s">
        <v>117</v>
      </c>
      <c r="E220" s="208" t="s">
        <v>530</v>
      </c>
      <c r="F220" s="209" t="s">
        <v>531</v>
      </c>
      <c r="G220" s="210" t="s">
        <v>120</v>
      </c>
      <c r="H220" s="211">
        <v>195</v>
      </c>
      <c r="I220" s="212"/>
      <c r="J220" s="213">
        <f>ROUND(I220*H220,2)</f>
        <v>0</v>
      </c>
      <c r="K220" s="214"/>
      <c r="L220" s="40"/>
      <c r="M220" s="215" t="s">
        <v>1</v>
      </c>
      <c r="N220" s="216" t="s">
        <v>39</v>
      </c>
      <c r="O220" s="87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121</v>
      </c>
      <c r="AT220" s="219" t="s">
        <v>117</v>
      </c>
      <c r="AU220" s="219" t="s">
        <v>82</v>
      </c>
      <c r="AY220" s="13" t="s">
        <v>116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3" t="s">
        <v>82</v>
      </c>
      <c r="BK220" s="220">
        <f>ROUND(I220*H220,2)</f>
        <v>0</v>
      </c>
      <c r="BL220" s="13" t="s">
        <v>121</v>
      </c>
      <c r="BM220" s="219" t="s">
        <v>532</v>
      </c>
    </row>
    <row r="221" s="2" customFormat="1" ht="24.15" customHeight="1">
      <c r="A221" s="34"/>
      <c r="B221" s="35"/>
      <c r="C221" s="207" t="s">
        <v>533</v>
      </c>
      <c r="D221" s="207" t="s">
        <v>117</v>
      </c>
      <c r="E221" s="208" t="s">
        <v>534</v>
      </c>
      <c r="F221" s="209" t="s">
        <v>535</v>
      </c>
      <c r="G221" s="210" t="s">
        <v>120</v>
      </c>
      <c r="H221" s="211">
        <v>270</v>
      </c>
      <c r="I221" s="212"/>
      <c r="J221" s="213">
        <f>ROUND(I221*H221,2)</f>
        <v>0</v>
      </c>
      <c r="K221" s="214"/>
      <c r="L221" s="40"/>
      <c r="M221" s="215" t="s">
        <v>1</v>
      </c>
      <c r="N221" s="216" t="s">
        <v>39</v>
      </c>
      <c r="O221" s="87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9" t="s">
        <v>121</v>
      </c>
      <c r="AT221" s="219" t="s">
        <v>117</v>
      </c>
      <c r="AU221" s="219" t="s">
        <v>82</v>
      </c>
      <c r="AY221" s="13" t="s">
        <v>116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3" t="s">
        <v>82</v>
      </c>
      <c r="BK221" s="220">
        <f>ROUND(I221*H221,2)</f>
        <v>0</v>
      </c>
      <c r="BL221" s="13" t="s">
        <v>121</v>
      </c>
      <c r="BM221" s="219" t="s">
        <v>536</v>
      </c>
    </row>
    <row r="222" s="2" customFormat="1" ht="16.5" customHeight="1">
      <c r="A222" s="34"/>
      <c r="B222" s="35"/>
      <c r="C222" s="207" t="s">
        <v>537</v>
      </c>
      <c r="D222" s="207" t="s">
        <v>117</v>
      </c>
      <c r="E222" s="208" t="s">
        <v>538</v>
      </c>
      <c r="F222" s="209" t="s">
        <v>539</v>
      </c>
      <c r="G222" s="210" t="s">
        <v>120</v>
      </c>
      <c r="H222" s="211">
        <v>390</v>
      </c>
      <c r="I222" s="212"/>
      <c r="J222" s="213">
        <f>ROUND(I222*H222,2)</f>
        <v>0</v>
      </c>
      <c r="K222" s="214"/>
      <c r="L222" s="40"/>
      <c r="M222" s="215" t="s">
        <v>1</v>
      </c>
      <c r="N222" s="216" t="s">
        <v>39</v>
      </c>
      <c r="O222" s="87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9" t="s">
        <v>121</v>
      </c>
      <c r="AT222" s="219" t="s">
        <v>117</v>
      </c>
      <c r="AU222" s="219" t="s">
        <v>82</v>
      </c>
      <c r="AY222" s="13" t="s">
        <v>116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3" t="s">
        <v>82</v>
      </c>
      <c r="BK222" s="220">
        <f>ROUND(I222*H222,2)</f>
        <v>0</v>
      </c>
      <c r="BL222" s="13" t="s">
        <v>121</v>
      </c>
      <c r="BM222" s="219" t="s">
        <v>540</v>
      </c>
    </row>
    <row r="223" s="2" customFormat="1" ht="16.5" customHeight="1">
      <c r="A223" s="34"/>
      <c r="B223" s="35"/>
      <c r="C223" s="207" t="s">
        <v>541</v>
      </c>
      <c r="D223" s="207" t="s">
        <v>117</v>
      </c>
      <c r="E223" s="208" t="s">
        <v>542</v>
      </c>
      <c r="F223" s="209" t="s">
        <v>543</v>
      </c>
      <c r="G223" s="210" t="s">
        <v>120</v>
      </c>
      <c r="H223" s="211">
        <v>140</v>
      </c>
      <c r="I223" s="212"/>
      <c r="J223" s="213">
        <f>ROUND(I223*H223,2)</f>
        <v>0</v>
      </c>
      <c r="K223" s="214"/>
      <c r="L223" s="40"/>
      <c r="M223" s="215" t="s">
        <v>1</v>
      </c>
      <c r="N223" s="216" t="s">
        <v>39</v>
      </c>
      <c r="O223" s="87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9" t="s">
        <v>121</v>
      </c>
      <c r="AT223" s="219" t="s">
        <v>117</v>
      </c>
      <c r="AU223" s="219" t="s">
        <v>82</v>
      </c>
      <c r="AY223" s="13" t="s">
        <v>116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3" t="s">
        <v>82</v>
      </c>
      <c r="BK223" s="220">
        <f>ROUND(I223*H223,2)</f>
        <v>0</v>
      </c>
      <c r="BL223" s="13" t="s">
        <v>121</v>
      </c>
      <c r="BM223" s="219" t="s">
        <v>544</v>
      </c>
    </row>
    <row r="224" s="2" customFormat="1" ht="16.5" customHeight="1">
      <c r="A224" s="34"/>
      <c r="B224" s="35"/>
      <c r="C224" s="207" t="s">
        <v>545</v>
      </c>
      <c r="D224" s="207" t="s">
        <v>117</v>
      </c>
      <c r="E224" s="208" t="s">
        <v>546</v>
      </c>
      <c r="F224" s="209" t="s">
        <v>547</v>
      </c>
      <c r="G224" s="210" t="s">
        <v>120</v>
      </c>
      <c r="H224" s="211">
        <v>1</v>
      </c>
      <c r="I224" s="212"/>
      <c r="J224" s="213">
        <f>ROUND(I224*H224,2)</f>
        <v>0</v>
      </c>
      <c r="K224" s="214"/>
      <c r="L224" s="40"/>
      <c r="M224" s="215" t="s">
        <v>1</v>
      </c>
      <c r="N224" s="216" t="s">
        <v>39</v>
      </c>
      <c r="O224" s="87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9" t="s">
        <v>121</v>
      </c>
      <c r="AT224" s="219" t="s">
        <v>117</v>
      </c>
      <c r="AU224" s="219" t="s">
        <v>82</v>
      </c>
      <c r="AY224" s="13" t="s">
        <v>116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3" t="s">
        <v>82</v>
      </c>
      <c r="BK224" s="220">
        <f>ROUND(I224*H224,2)</f>
        <v>0</v>
      </c>
      <c r="BL224" s="13" t="s">
        <v>121</v>
      </c>
      <c r="BM224" s="219" t="s">
        <v>548</v>
      </c>
    </row>
    <row r="225" s="2" customFormat="1" ht="16.5" customHeight="1">
      <c r="A225" s="34"/>
      <c r="B225" s="35"/>
      <c r="C225" s="207" t="s">
        <v>549</v>
      </c>
      <c r="D225" s="207" t="s">
        <v>117</v>
      </c>
      <c r="E225" s="208" t="s">
        <v>550</v>
      </c>
      <c r="F225" s="209" t="s">
        <v>551</v>
      </c>
      <c r="G225" s="210" t="s">
        <v>120</v>
      </c>
      <c r="H225" s="211">
        <v>1</v>
      </c>
      <c r="I225" s="212"/>
      <c r="J225" s="213">
        <f>ROUND(I225*H225,2)</f>
        <v>0</v>
      </c>
      <c r="K225" s="214"/>
      <c r="L225" s="40"/>
      <c r="M225" s="215" t="s">
        <v>1</v>
      </c>
      <c r="N225" s="216" t="s">
        <v>39</v>
      </c>
      <c r="O225" s="87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121</v>
      </c>
      <c r="AT225" s="219" t="s">
        <v>117</v>
      </c>
      <c r="AU225" s="219" t="s">
        <v>82</v>
      </c>
      <c r="AY225" s="13" t="s">
        <v>116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3" t="s">
        <v>82</v>
      </c>
      <c r="BK225" s="220">
        <f>ROUND(I225*H225,2)</f>
        <v>0</v>
      </c>
      <c r="BL225" s="13" t="s">
        <v>121</v>
      </c>
      <c r="BM225" s="219" t="s">
        <v>552</v>
      </c>
    </row>
    <row r="226" s="2" customFormat="1" ht="16.5" customHeight="1">
      <c r="A226" s="34"/>
      <c r="B226" s="35"/>
      <c r="C226" s="207" t="s">
        <v>553</v>
      </c>
      <c r="D226" s="207" t="s">
        <v>117</v>
      </c>
      <c r="E226" s="208" t="s">
        <v>554</v>
      </c>
      <c r="F226" s="209" t="s">
        <v>555</v>
      </c>
      <c r="G226" s="210" t="s">
        <v>120</v>
      </c>
      <c r="H226" s="211">
        <v>1</v>
      </c>
      <c r="I226" s="212"/>
      <c r="J226" s="213">
        <f>ROUND(I226*H226,2)</f>
        <v>0</v>
      </c>
      <c r="K226" s="214"/>
      <c r="L226" s="40"/>
      <c r="M226" s="215" t="s">
        <v>1</v>
      </c>
      <c r="N226" s="216" t="s">
        <v>39</v>
      </c>
      <c r="O226" s="87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9" t="s">
        <v>121</v>
      </c>
      <c r="AT226" s="219" t="s">
        <v>117</v>
      </c>
      <c r="AU226" s="219" t="s">
        <v>82</v>
      </c>
      <c r="AY226" s="13" t="s">
        <v>116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3" t="s">
        <v>82</v>
      </c>
      <c r="BK226" s="220">
        <f>ROUND(I226*H226,2)</f>
        <v>0</v>
      </c>
      <c r="BL226" s="13" t="s">
        <v>121</v>
      </c>
      <c r="BM226" s="219" t="s">
        <v>556</v>
      </c>
    </row>
    <row r="227" s="2" customFormat="1" ht="16.5" customHeight="1">
      <c r="A227" s="34"/>
      <c r="B227" s="35"/>
      <c r="C227" s="207" t="s">
        <v>557</v>
      </c>
      <c r="D227" s="207" t="s">
        <v>117</v>
      </c>
      <c r="E227" s="208" t="s">
        <v>558</v>
      </c>
      <c r="F227" s="209" t="s">
        <v>559</v>
      </c>
      <c r="G227" s="210" t="s">
        <v>120</v>
      </c>
      <c r="H227" s="211">
        <v>1</v>
      </c>
      <c r="I227" s="212"/>
      <c r="J227" s="213">
        <f>ROUND(I227*H227,2)</f>
        <v>0</v>
      </c>
      <c r="K227" s="214"/>
      <c r="L227" s="40"/>
      <c r="M227" s="215" t="s">
        <v>1</v>
      </c>
      <c r="N227" s="216" t="s">
        <v>39</v>
      </c>
      <c r="O227" s="87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9" t="s">
        <v>121</v>
      </c>
      <c r="AT227" s="219" t="s">
        <v>117</v>
      </c>
      <c r="AU227" s="219" t="s">
        <v>82</v>
      </c>
      <c r="AY227" s="13" t="s">
        <v>116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3" t="s">
        <v>82</v>
      </c>
      <c r="BK227" s="220">
        <f>ROUND(I227*H227,2)</f>
        <v>0</v>
      </c>
      <c r="BL227" s="13" t="s">
        <v>121</v>
      </c>
      <c r="BM227" s="219" t="s">
        <v>560</v>
      </c>
    </row>
    <row r="228" s="2" customFormat="1" ht="16.5" customHeight="1">
      <c r="A228" s="34"/>
      <c r="B228" s="35"/>
      <c r="C228" s="207" t="s">
        <v>561</v>
      </c>
      <c r="D228" s="207" t="s">
        <v>117</v>
      </c>
      <c r="E228" s="208" t="s">
        <v>562</v>
      </c>
      <c r="F228" s="209" t="s">
        <v>563</v>
      </c>
      <c r="G228" s="210" t="s">
        <v>120</v>
      </c>
      <c r="H228" s="211">
        <v>1</v>
      </c>
      <c r="I228" s="212"/>
      <c r="J228" s="213">
        <f>ROUND(I228*H228,2)</f>
        <v>0</v>
      </c>
      <c r="K228" s="214"/>
      <c r="L228" s="40"/>
      <c r="M228" s="215" t="s">
        <v>1</v>
      </c>
      <c r="N228" s="216" t="s">
        <v>39</v>
      </c>
      <c r="O228" s="87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9" t="s">
        <v>121</v>
      </c>
      <c r="AT228" s="219" t="s">
        <v>117</v>
      </c>
      <c r="AU228" s="219" t="s">
        <v>82</v>
      </c>
      <c r="AY228" s="13" t="s">
        <v>116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3" t="s">
        <v>82</v>
      </c>
      <c r="BK228" s="220">
        <f>ROUND(I228*H228,2)</f>
        <v>0</v>
      </c>
      <c r="BL228" s="13" t="s">
        <v>121</v>
      </c>
      <c r="BM228" s="219" t="s">
        <v>564</v>
      </c>
    </row>
    <row r="229" s="2" customFormat="1" ht="16.5" customHeight="1">
      <c r="A229" s="34"/>
      <c r="B229" s="35"/>
      <c r="C229" s="207" t="s">
        <v>565</v>
      </c>
      <c r="D229" s="207" t="s">
        <v>117</v>
      </c>
      <c r="E229" s="208" t="s">
        <v>566</v>
      </c>
      <c r="F229" s="209" t="s">
        <v>567</v>
      </c>
      <c r="G229" s="210" t="s">
        <v>120</v>
      </c>
      <c r="H229" s="211">
        <v>1</v>
      </c>
      <c r="I229" s="212"/>
      <c r="J229" s="213">
        <f>ROUND(I229*H229,2)</f>
        <v>0</v>
      </c>
      <c r="K229" s="214"/>
      <c r="L229" s="40"/>
      <c r="M229" s="215" t="s">
        <v>1</v>
      </c>
      <c r="N229" s="216" t="s">
        <v>39</v>
      </c>
      <c r="O229" s="87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9" t="s">
        <v>121</v>
      </c>
      <c r="AT229" s="219" t="s">
        <v>117</v>
      </c>
      <c r="AU229" s="219" t="s">
        <v>82</v>
      </c>
      <c r="AY229" s="13" t="s">
        <v>116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3" t="s">
        <v>82</v>
      </c>
      <c r="BK229" s="220">
        <f>ROUND(I229*H229,2)</f>
        <v>0</v>
      </c>
      <c r="BL229" s="13" t="s">
        <v>121</v>
      </c>
      <c r="BM229" s="219" t="s">
        <v>568</v>
      </c>
    </row>
    <row r="230" s="2" customFormat="1" ht="16.5" customHeight="1">
      <c r="A230" s="34"/>
      <c r="B230" s="35"/>
      <c r="C230" s="207" t="s">
        <v>569</v>
      </c>
      <c r="D230" s="207" t="s">
        <v>117</v>
      </c>
      <c r="E230" s="208" t="s">
        <v>570</v>
      </c>
      <c r="F230" s="209" t="s">
        <v>571</v>
      </c>
      <c r="G230" s="210" t="s">
        <v>120</v>
      </c>
      <c r="H230" s="211">
        <v>30</v>
      </c>
      <c r="I230" s="212"/>
      <c r="J230" s="213">
        <f>ROUND(I230*H230,2)</f>
        <v>0</v>
      </c>
      <c r="K230" s="214"/>
      <c r="L230" s="40"/>
      <c r="M230" s="215" t="s">
        <v>1</v>
      </c>
      <c r="N230" s="216" t="s">
        <v>39</v>
      </c>
      <c r="O230" s="87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9" t="s">
        <v>121</v>
      </c>
      <c r="AT230" s="219" t="s">
        <v>117</v>
      </c>
      <c r="AU230" s="219" t="s">
        <v>82</v>
      </c>
      <c r="AY230" s="13" t="s">
        <v>116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3" t="s">
        <v>82</v>
      </c>
      <c r="BK230" s="220">
        <f>ROUND(I230*H230,2)</f>
        <v>0</v>
      </c>
      <c r="BL230" s="13" t="s">
        <v>121</v>
      </c>
      <c r="BM230" s="219" t="s">
        <v>572</v>
      </c>
    </row>
    <row r="231" s="2" customFormat="1" ht="16.5" customHeight="1">
      <c r="A231" s="34"/>
      <c r="B231" s="35"/>
      <c r="C231" s="207" t="s">
        <v>573</v>
      </c>
      <c r="D231" s="207" t="s">
        <v>117</v>
      </c>
      <c r="E231" s="208" t="s">
        <v>574</v>
      </c>
      <c r="F231" s="209" t="s">
        <v>575</v>
      </c>
      <c r="G231" s="210" t="s">
        <v>120</v>
      </c>
      <c r="H231" s="211">
        <v>12</v>
      </c>
      <c r="I231" s="212"/>
      <c r="J231" s="213">
        <f>ROUND(I231*H231,2)</f>
        <v>0</v>
      </c>
      <c r="K231" s="214"/>
      <c r="L231" s="40"/>
      <c r="M231" s="215" t="s">
        <v>1</v>
      </c>
      <c r="N231" s="216" t="s">
        <v>39</v>
      </c>
      <c r="O231" s="87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9" t="s">
        <v>121</v>
      </c>
      <c r="AT231" s="219" t="s">
        <v>117</v>
      </c>
      <c r="AU231" s="219" t="s">
        <v>82</v>
      </c>
      <c r="AY231" s="13" t="s">
        <v>116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3" t="s">
        <v>82</v>
      </c>
      <c r="BK231" s="220">
        <f>ROUND(I231*H231,2)</f>
        <v>0</v>
      </c>
      <c r="BL231" s="13" t="s">
        <v>121</v>
      </c>
      <c r="BM231" s="219" t="s">
        <v>576</v>
      </c>
    </row>
    <row r="232" s="2" customFormat="1" ht="16.5" customHeight="1">
      <c r="A232" s="34"/>
      <c r="B232" s="35"/>
      <c r="C232" s="207" t="s">
        <v>577</v>
      </c>
      <c r="D232" s="207" t="s">
        <v>117</v>
      </c>
      <c r="E232" s="208" t="s">
        <v>578</v>
      </c>
      <c r="F232" s="209" t="s">
        <v>579</v>
      </c>
      <c r="G232" s="210" t="s">
        <v>120</v>
      </c>
      <c r="H232" s="211">
        <v>10</v>
      </c>
      <c r="I232" s="212"/>
      <c r="J232" s="213">
        <f>ROUND(I232*H232,2)</f>
        <v>0</v>
      </c>
      <c r="K232" s="214"/>
      <c r="L232" s="40"/>
      <c r="M232" s="215" t="s">
        <v>1</v>
      </c>
      <c r="N232" s="216" t="s">
        <v>39</v>
      </c>
      <c r="O232" s="87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9" t="s">
        <v>121</v>
      </c>
      <c r="AT232" s="219" t="s">
        <v>117</v>
      </c>
      <c r="AU232" s="219" t="s">
        <v>82</v>
      </c>
      <c r="AY232" s="13" t="s">
        <v>116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3" t="s">
        <v>82</v>
      </c>
      <c r="BK232" s="220">
        <f>ROUND(I232*H232,2)</f>
        <v>0</v>
      </c>
      <c r="BL232" s="13" t="s">
        <v>121</v>
      </c>
      <c r="BM232" s="219" t="s">
        <v>580</v>
      </c>
    </row>
    <row r="233" s="2" customFormat="1" ht="16.5" customHeight="1">
      <c r="A233" s="34"/>
      <c r="B233" s="35"/>
      <c r="C233" s="207" t="s">
        <v>581</v>
      </c>
      <c r="D233" s="207" t="s">
        <v>117</v>
      </c>
      <c r="E233" s="208" t="s">
        <v>582</v>
      </c>
      <c r="F233" s="209" t="s">
        <v>583</v>
      </c>
      <c r="G233" s="210" t="s">
        <v>120</v>
      </c>
      <c r="H233" s="211">
        <v>10</v>
      </c>
      <c r="I233" s="212"/>
      <c r="J233" s="213">
        <f>ROUND(I233*H233,2)</f>
        <v>0</v>
      </c>
      <c r="K233" s="214"/>
      <c r="L233" s="40"/>
      <c r="M233" s="215" t="s">
        <v>1</v>
      </c>
      <c r="N233" s="216" t="s">
        <v>39</v>
      </c>
      <c r="O233" s="87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9" t="s">
        <v>121</v>
      </c>
      <c r="AT233" s="219" t="s">
        <v>117</v>
      </c>
      <c r="AU233" s="219" t="s">
        <v>82</v>
      </c>
      <c r="AY233" s="13" t="s">
        <v>116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3" t="s">
        <v>82</v>
      </c>
      <c r="BK233" s="220">
        <f>ROUND(I233*H233,2)</f>
        <v>0</v>
      </c>
      <c r="BL233" s="13" t="s">
        <v>121</v>
      </c>
      <c r="BM233" s="219" t="s">
        <v>584</v>
      </c>
    </row>
    <row r="234" s="2" customFormat="1" ht="16.5" customHeight="1">
      <c r="A234" s="34"/>
      <c r="B234" s="35"/>
      <c r="C234" s="207" t="s">
        <v>585</v>
      </c>
      <c r="D234" s="207" t="s">
        <v>117</v>
      </c>
      <c r="E234" s="208" t="s">
        <v>586</v>
      </c>
      <c r="F234" s="209" t="s">
        <v>587</v>
      </c>
      <c r="G234" s="210" t="s">
        <v>120</v>
      </c>
      <c r="H234" s="211">
        <v>10</v>
      </c>
      <c r="I234" s="212"/>
      <c r="J234" s="213">
        <f>ROUND(I234*H234,2)</f>
        <v>0</v>
      </c>
      <c r="K234" s="214"/>
      <c r="L234" s="40"/>
      <c r="M234" s="215" t="s">
        <v>1</v>
      </c>
      <c r="N234" s="216" t="s">
        <v>39</v>
      </c>
      <c r="O234" s="87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9" t="s">
        <v>121</v>
      </c>
      <c r="AT234" s="219" t="s">
        <v>117</v>
      </c>
      <c r="AU234" s="219" t="s">
        <v>82</v>
      </c>
      <c r="AY234" s="13" t="s">
        <v>116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3" t="s">
        <v>82</v>
      </c>
      <c r="BK234" s="220">
        <f>ROUND(I234*H234,2)</f>
        <v>0</v>
      </c>
      <c r="BL234" s="13" t="s">
        <v>121</v>
      </c>
      <c r="BM234" s="219" t="s">
        <v>588</v>
      </c>
    </row>
    <row r="235" s="2" customFormat="1" ht="16.5" customHeight="1">
      <c r="A235" s="34"/>
      <c r="B235" s="35"/>
      <c r="C235" s="207" t="s">
        <v>589</v>
      </c>
      <c r="D235" s="207" t="s">
        <v>117</v>
      </c>
      <c r="E235" s="208" t="s">
        <v>590</v>
      </c>
      <c r="F235" s="209" t="s">
        <v>591</v>
      </c>
      <c r="G235" s="210" t="s">
        <v>120</v>
      </c>
      <c r="H235" s="211">
        <v>10</v>
      </c>
      <c r="I235" s="212"/>
      <c r="J235" s="213">
        <f>ROUND(I235*H235,2)</f>
        <v>0</v>
      </c>
      <c r="K235" s="214"/>
      <c r="L235" s="40"/>
      <c r="M235" s="215" t="s">
        <v>1</v>
      </c>
      <c r="N235" s="216" t="s">
        <v>39</v>
      </c>
      <c r="O235" s="87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121</v>
      </c>
      <c r="AT235" s="219" t="s">
        <v>117</v>
      </c>
      <c r="AU235" s="219" t="s">
        <v>82</v>
      </c>
      <c r="AY235" s="13" t="s">
        <v>116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3" t="s">
        <v>82</v>
      </c>
      <c r="BK235" s="220">
        <f>ROUND(I235*H235,2)</f>
        <v>0</v>
      </c>
      <c r="BL235" s="13" t="s">
        <v>121</v>
      </c>
      <c r="BM235" s="219" t="s">
        <v>592</v>
      </c>
    </row>
    <row r="236" s="2" customFormat="1" ht="16.5" customHeight="1">
      <c r="A236" s="34"/>
      <c r="B236" s="35"/>
      <c r="C236" s="207" t="s">
        <v>593</v>
      </c>
      <c r="D236" s="207" t="s">
        <v>117</v>
      </c>
      <c r="E236" s="208" t="s">
        <v>594</v>
      </c>
      <c r="F236" s="209" t="s">
        <v>595</v>
      </c>
      <c r="G236" s="210" t="s">
        <v>120</v>
      </c>
      <c r="H236" s="211">
        <v>10</v>
      </c>
      <c r="I236" s="212"/>
      <c r="J236" s="213">
        <f>ROUND(I236*H236,2)</f>
        <v>0</v>
      </c>
      <c r="K236" s="214"/>
      <c r="L236" s="40"/>
      <c r="M236" s="215" t="s">
        <v>1</v>
      </c>
      <c r="N236" s="216" t="s">
        <v>39</v>
      </c>
      <c r="O236" s="87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9" t="s">
        <v>121</v>
      </c>
      <c r="AT236" s="219" t="s">
        <v>117</v>
      </c>
      <c r="AU236" s="219" t="s">
        <v>82</v>
      </c>
      <c r="AY236" s="13" t="s">
        <v>116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3" t="s">
        <v>82</v>
      </c>
      <c r="BK236" s="220">
        <f>ROUND(I236*H236,2)</f>
        <v>0</v>
      </c>
      <c r="BL236" s="13" t="s">
        <v>121</v>
      </c>
      <c r="BM236" s="219" t="s">
        <v>596</v>
      </c>
    </row>
    <row r="237" s="2" customFormat="1" ht="24.15" customHeight="1">
      <c r="A237" s="34"/>
      <c r="B237" s="35"/>
      <c r="C237" s="207" t="s">
        <v>597</v>
      </c>
      <c r="D237" s="207" t="s">
        <v>117</v>
      </c>
      <c r="E237" s="208" t="s">
        <v>598</v>
      </c>
      <c r="F237" s="209" t="s">
        <v>599</v>
      </c>
      <c r="G237" s="210" t="s">
        <v>120</v>
      </c>
      <c r="H237" s="211">
        <v>1</v>
      </c>
      <c r="I237" s="212"/>
      <c r="J237" s="213">
        <f>ROUND(I237*H237,2)</f>
        <v>0</v>
      </c>
      <c r="K237" s="214"/>
      <c r="L237" s="40"/>
      <c r="M237" s="215" t="s">
        <v>1</v>
      </c>
      <c r="N237" s="216" t="s">
        <v>39</v>
      </c>
      <c r="O237" s="87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9" t="s">
        <v>121</v>
      </c>
      <c r="AT237" s="219" t="s">
        <v>117</v>
      </c>
      <c r="AU237" s="219" t="s">
        <v>82</v>
      </c>
      <c r="AY237" s="13" t="s">
        <v>116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3" t="s">
        <v>82</v>
      </c>
      <c r="BK237" s="220">
        <f>ROUND(I237*H237,2)</f>
        <v>0</v>
      </c>
      <c r="BL237" s="13" t="s">
        <v>121</v>
      </c>
      <c r="BM237" s="219" t="s">
        <v>600</v>
      </c>
    </row>
    <row r="238" s="2" customFormat="1" ht="24.15" customHeight="1">
      <c r="A238" s="34"/>
      <c r="B238" s="35"/>
      <c r="C238" s="207" t="s">
        <v>601</v>
      </c>
      <c r="D238" s="207" t="s">
        <v>117</v>
      </c>
      <c r="E238" s="208" t="s">
        <v>602</v>
      </c>
      <c r="F238" s="209" t="s">
        <v>603</v>
      </c>
      <c r="G238" s="210" t="s">
        <v>120</v>
      </c>
      <c r="H238" s="211">
        <v>1</v>
      </c>
      <c r="I238" s="212"/>
      <c r="J238" s="213">
        <f>ROUND(I238*H238,2)</f>
        <v>0</v>
      </c>
      <c r="K238" s="214"/>
      <c r="L238" s="40"/>
      <c r="M238" s="215" t="s">
        <v>1</v>
      </c>
      <c r="N238" s="216" t="s">
        <v>39</v>
      </c>
      <c r="O238" s="87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9" t="s">
        <v>121</v>
      </c>
      <c r="AT238" s="219" t="s">
        <v>117</v>
      </c>
      <c r="AU238" s="219" t="s">
        <v>82</v>
      </c>
      <c r="AY238" s="13" t="s">
        <v>116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3" t="s">
        <v>82</v>
      </c>
      <c r="BK238" s="220">
        <f>ROUND(I238*H238,2)</f>
        <v>0</v>
      </c>
      <c r="BL238" s="13" t="s">
        <v>121</v>
      </c>
      <c r="BM238" s="219" t="s">
        <v>604</v>
      </c>
    </row>
    <row r="239" s="2" customFormat="1" ht="24.15" customHeight="1">
      <c r="A239" s="34"/>
      <c r="B239" s="35"/>
      <c r="C239" s="207" t="s">
        <v>605</v>
      </c>
      <c r="D239" s="207" t="s">
        <v>117</v>
      </c>
      <c r="E239" s="208" t="s">
        <v>606</v>
      </c>
      <c r="F239" s="209" t="s">
        <v>607</v>
      </c>
      <c r="G239" s="210" t="s">
        <v>120</v>
      </c>
      <c r="H239" s="211">
        <v>1</v>
      </c>
      <c r="I239" s="212"/>
      <c r="J239" s="213">
        <f>ROUND(I239*H239,2)</f>
        <v>0</v>
      </c>
      <c r="K239" s="214"/>
      <c r="L239" s="40"/>
      <c r="M239" s="215" t="s">
        <v>1</v>
      </c>
      <c r="N239" s="216" t="s">
        <v>39</v>
      </c>
      <c r="O239" s="87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121</v>
      </c>
      <c r="AT239" s="219" t="s">
        <v>117</v>
      </c>
      <c r="AU239" s="219" t="s">
        <v>82</v>
      </c>
      <c r="AY239" s="13" t="s">
        <v>116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3" t="s">
        <v>82</v>
      </c>
      <c r="BK239" s="220">
        <f>ROUND(I239*H239,2)</f>
        <v>0</v>
      </c>
      <c r="BL239" s="13" t="s">
        <v>121</v>
      </c>
      <c r="BM239" s="219" t="s">
        <v>608</v>
      </c>
    </row>
    <row r="240" s="2" customFormat="1" ht="16.5" customHeight="1">
      <c r="A240" s="34"/>
      <c r="B240" s="35"/>
      <c r="C240" s="207" t="s">
        <v>609</v>
      </c>
      <c r="D240" s="207" t="s">
        <v>117</v>
      </c>
      <c r="E240" s="208" t="s">
        <v>610</v>
      </c>
      <c r="F240" s="209" t="s">
        <v>611</v>
      </c>
      <c r="G240" s="210" t="s">
        <v>120</v>
      </c>
      <c r="H240" s="211">
        <v>1</v>
      </c>
      <c r="I240" s="212"/>
      <c r="J240" s="213">
        <f>ROUND(I240*H240,2)</f>
        <v>0</v>
      </c>
      <c r="K240" s="214"/>
      <c r="L240" s="40"/>
      <c r="M240" s="215" t="s">
        <v>1</v>
      </c>
      <c r="N240" s="216" t="s">
        <v>39</v>
      </c>
      <c r="O240" s="87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9" t="s">
        <v>121</v>
      </c>
      <c r="AT240" s="219" t="s">
        <v>117</v>
      </c>
      <c r="AU240" s="219" t="s">
        <v>82</v>
      </c>
      <c r="AY240" s="13" t="s">
        <v>116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3" t="s">
        <v>82</v>
      </c>
      <c r="BK240" s="220">
        <f>ROUND(I240*H240,2)</f>
        <v>0</v>
      </c>
      <c r="BL240" s="13" t="s">
        <v>121</v>
      </c>
      <c r="BM240" s="219" t="s">
        <v>612</v>
      </c>
    </row>
    <row r="241" s="2" customFormat="1" ht="16.5" customHeight="1">
      <c r="A241" s="34"/>
      <c r="B241" s="35"/>
      <c r="C241" s="207" t="s">
        <v>613</v>
      </c>
      <c r="D241" s="207" t="s">
        <v>117</v>
      </c>
      <c r="E241" s="208" t="s">
        <v>614</v>
      </c>
      <c r="F241" s="209" t="s">
        <v>615</v>
      </c>
      <c r="G241" s="210" t="s">
        <v>120</v>
      </c>
      <c r="H241" s="211">
        <v>1</v>
      </c>
      <c r="I241" s="212"/>
      <c r="J241" s="213">
        <f>ROUND(I241*H241,2)</f>
        <v>0</v>
      </c>
      <c r="K241" s="214"/>
      <c r="L241" s="40"/>
      <c r="M241" s="215" t="s">
        <v>1</v>
      </c>
      <c r="N241" s="216" t="s">
        <v>39</v>
      </c>
      <c r="O241" s="87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9" t="s">
        <v>121</v>
      </c>
      <c r="AT241" s="219" t="s">
        <v>117</v>
      </c>
      <c r="AU241" s="219" t="s">
        <v>82</v>
      </c>
      <c r="AY241" s="13" t="s">
        <v>116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3" t="s">
        <v>82</v>
      </c>
      <c r="BK241" s="220">
        <f>ROUND(I241*H241,2)</f>
        <v>0</v>
      </c>
      <c r="BL241" s="13" t="s">
        <v>121</v>
      </c>
      <c r="BM241" s="219" t="s">
        <v>616</v>
      </c>
    </row>
    <row r="242" s="2" customFormat="1" ht="16.5" customHeight="1">
      <c r="A242" s="34"/>
      <c r="B242" s="35"/>
      <c r="C242" s="207" t="s">
        <v>617</v>
      </c>
      <c r="D242" s="207" t="s">
        <v>117</v>
      </c>
      <c r="E242" s="208" t="s">
        <v>618</v>
      </c>
      <c r="F242" s="209" t="s">
        <v>619</v>
      </c>
      <c r="G242" s="210" t="s">
        <v>120</v>
      </c>
      <c r="H242" s="211">
        <v>51</v>
      </c>
      <c r="I242" s="212"/>
      <c r="J242" s="213">
        <f>ROUND(I242*H242,2)</f>
        <v>0</v>
      </c>
      <c r="K242" s="214"/>
      <c r="L242" s="40"/>
      <c r="M242" s="215" t="s">
        <v>1</v>
      </c>
      <c r="N242" s="216" t="s">
        <v>39</v>
      </c>
      <c r="O242" s="87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121</v>
      </c>
      <c r="AT242" s="219" t="s">
        <v>117</v>
      </c>
      <c r="AU242" s="219" t="s">
        <v>82</v>
      </c>
      <c r="AY242" s="13" t="s">
        <v>116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3" t="s">
        <v>82</v>
      </c>
      <c r="BK242" s="220">
        <f>ROUND(I242*H242,2)</f>
        <v>0</v>
      </c>
      <c r="BL242" s="13" t="s">
        <v>121</v>
      </c>
      <c r="BM242" s="219" t="s">
        <v>620</v>
      </c>
    </row>
    <row r="243" s="2" customFormat="1" ht="16.5" customHeight="1">
      <c r="A243" s="34"/>
      <c r="B243" s="35"/>
      <c r="C243" s="207" t="s">
        <v>621</v>
      </c>
      <c r="D243" s="207" t="s">
        <v>117</v>
      </c>
      <c r="E243" s="208" t="s">
        <v>622</v>
      </c>
      <c r="F243" s="209" t="s">
        <v>623</v>
      </c>
      <c r="G243" s="210" t="s">
        <v>120</v>
      </c>
      <c r="H243" s="211">
        <v>18</v>
      </c>
      <c r="I243" s="212"/>
      <c r="J243" s="213">
        <f>ROUND(I243*H243,2)</f>
        <v>0</v>
      </c>
      <c r="K243" s="214"/>
      <c r="L243" s="40"/>
      <c r="M243" s="215" t="s">
        <v>1</v>
      </c>
      <c r="N243" s="216" t="s">
        <v>39</v>
      </c>
      <c r="O243" s="87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9" t="s">
        <v>121</v>
      </c>
      <c r="AT243" s="219" t="s">
        <v>117</v>
      </c>
      <c r="AU243" s="219" t="s">
        <v>82</v>
      </c>
      <c r="AY243" s="13" t="s">
        <v>116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3" t="s">
        <v>82</v>
      </c>
      <c r="BK243" s="220">
        <f>ROUND(I243*H243,2)</f>
        <v>0</v>
      </c>
      <c r="BL243" s="13" t="s">
        <v>121</v>
      </c>
      <c r="BM243" s="219" t="s">
        <v>624</v>
      </c>
    </row>
    <row r="244" s="2" customFormat="1" ht="16.5" customHeight="1">
      <c r="A244" s="34"/>
      <c r="B244" s="35"/>
      <c r="C244" s="207" t="s">
        <v>625</v>
      </c>
      <c r="D244" s="207" t="s">
        <v>117</v>
      </c>
      <c r="E244" s="208" t="s">
        <v>626</v>
      </c>
      <c r="F244" s="209" t="s">
        <v>627</v>
      </c>
      <c r="G244" s="210" t="s">
        <v>120</v>
      </c>
      <c r="H244" s="211">
        <v>1</v>
      </c>
      <c r="I244" s="212"/>
      <c r="J244" s="213">
        <f>ROUND(I244*H244,2)</f>
        <v>0</v>
      </c>
      <c r="K244" s="214"/>
      <c r="L244" s="40"/>
      <c r="M244" s="215" t="s">
        <v>1</v>
      </c>
      <c r="N244" s="216" t="s">
        <v>39</v>
      </c>
      <c r="O244" s="87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9" t="s">
        <v>121</v>
      </c>
      <c r="AT244" s="219" t="s">
        <v>117</v>
      </c>
      <c r="AU244" s="219" t="s">
        <v>82</v>
      </c>
      <c r="AY244" s="13" t="s">
        <v>116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3" t="s">
        <v>82</v>
      </c>
      <c r="BK244" s="220">
        <f>ROUND(I244*H244,2)</f>
        <v>0</v>
      </c>
      <c r="BL244" s="13" t="s">
        <v>121</v>
      </c>
      <c r="BM244" s="219" t="s">
        <v>628</v>
      </c>
    </row>
    <row r="245" s="2" customFormat="1" ht="16.5" customHeight="1">
      <c r="A245" s="34"/>
      <c r="B245" s="35"/>
      <c r="C245" s="207" t="s">
        <v>629</v>
      </c>
      <c r="D245" s="207" t="s">
        <v>117</v>
      </c>
      <c r="E245" s="208" t="s">
        <v>630</v>
      </c>
      <c r="F245" s="209" t="s">
        <v>631</v>
      </c>
      <c r="G245" s="210" t="s">
        <v>120</v>
      </c>
      <c r="H245" s="211">
        <v>18</v>
      </c>
      <c r="I245" s="212"/>
      <c r="J245" s="213">
        <f>ROUND(I245*H245,2)</f>
        <v>0</v>
      </c>
      <c r="K245" s="214"/>
      <c r="L245" s="40"/>
      <c r="M245" s="215" t="s">
        <v>1</v>
      </c>
      <c r="N245" s="216" t="s">
        <v>39</v>
      </c>
      <c r="O245" s="87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9" t="s">
        <v>121</v>
      </c>
      <c r="AT245" s="219" t="s">
        <v>117</v>
      </c>
      <c r="AU245" s="219" t="s">
        <v>82</v>
      </c>
      <c r="AY245" s="13" t="s">
        <v>116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3" t="s">
        <v>82</v>
      </c>
      <c r="BK245" s="220">
        <f>ROUND(I245*H245,2)</f>
        <v>0</v>
      </c>
      <c r="BL245" s="13" t="s">
        <v>121</v>
      </c>
      <c r="BM245" s="219" t="s">
        <v>632</v>
      </c>
    </row>
    <row r="246" s="2" customFormat="1" ht="16.5" customHeight="1">
      <c r="A246" s="34"/>
      <c r="B246" s="35"/>
      <c r="C246" s="207" t="s">
        <v>633</v>
      </c>
      <c r="D246" s="207" t="s">
        <v>117</v>
      </c>
      <c r="E246" s="208" t="s">
        <v>634</v>
      </c>
      <c r="F246" s="209" t="s">
        <v>635</v>
      </c>
      <c r="G246" s="210" t="s">
        <v>120</v>
      </c>
      <c r="H246" s="211">
        <v>134</v>
      </c>
      <c r="I246" s="212"/>
      <c r="J246" s="213">
        <f>ROUND(I246*H246,2)</f>
        <v>0</v>
      </c>
      <c r="K246" s="214"/>
      <c r="L246" s="40"/>
      <c r="M246" s="215" t="s">
        <v>1</v>
      </c>
      <c r="N246" s="216" t="s">
        <v>39</v>
      </c>
      <c r="O246" s="87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9" t="s">
        <v>121</v>
      </c>
      <c r="AT246" s="219" t="s">
        <v>117</v>
      </c>
      <c r="AU246" s="219" t="s">
        <v>82</v>
      </c>
      <c r="AY246" s="13" t="s">
        <v>116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3" t="s">
        <v>82</v>
      </c>
      <c r="BK246" s="220">
        <f>ROUND(I246*H246,2)</f>
        <v>0</v>
      </c>
      <c r="BL246" s="13" t="s">
        <v>121</v>
      </c>
      <c r="BM246" s="219" t="s">
        <v>636</v>
      </c>
    </row>
    <row r="247" s="2" customFormat="1" ht="16.5" customHeight="1">
      <c r="A247" s="34"/>
      <c r="B247" s="35"/>
      <c r="C247" s="207" t="s">
        <v>637</v>
      </c>
      <c r="D247" s="207" t="s">
        <v>117</v>
      </c>
      <c r="E247" s="208" t="s">
        <v>638</v>
      </c>
      <c r="F247" s="209" t="s">
        <v>639</v>
      </c>
      <c r="G247" s="210" t="s">
        <v>120</v>
      </c>
      <c r="H247" s="211">
        <v>1</v>
      </c>
      <c r="I247" s="212"/>
      <c r="J247" s="213">
        <f>ROUND(I247*H247,2)</f>
        <v>0</v>
      </c>
      <c r="K247" s="214"/>
      <c r="L247" s="40"/>
      <c r="M247" s="215" t="s">
        <v>1</v>
      </c>
      <c r="N247" s="216" t="s">
        <v>39</v>
      </c>
      <c r="O247" s="87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9" t="s">
        <v>121</v>
      </c>
      <c r="AT247" s="219" t="s">
        <v>117</v>
      </c>
      <c r="AU247" s="219" t="s">
        <v>82</v>
      </c>
      <c r="AY247" s="13" t="s">
        <v>116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3" t="s">
        <v>82</v>
      </c>
      <c r="BK247" s="220">
        <f>ROUND(I247*H247,2)</f>
        <v>0</v>
      </c>
      <c r="BL247" s="13" t="s">
        <v>121</v>
      </c>
      <c r="BM247" s="219" t="s">
        <v>640</v>
      </c>
    </row>
    <row r="248" s="2" customFormat="1" ht="16.5" customHeight="1">
      <c r="A248" s="34"/>
      <c r="B248" s="35"/>
      <c r="C248" s="207" t="s">
        <v>641</v>
      </c>
      <c r="D248" s="207" t="s">
        <v>117</v>
      </c>
      <c r="E248" s="208" t="s">
        <v>642</v>
      </c>
      <c r="F248" s="209" t="s">
        <v>643</v>
      </c>
      <c r="G248" s="210" t="s">
        <v>120</v>
      </c>
      <c r="H248" s="211">
        <v>1</v>
      </c>
      <c r="I248" s="212"/>
      <c r="J248" s="213">
        <f>ROUND(I248*H248,2)</f>
        <v>0</v>
      </c>
      <c r="K248" s="214"/>
      <c r="L248" s="40"/>
      <c r="M248" s="215" t="s">
        <v>1</v>
      </c>
      <c r="N248" s="216" t="s">
        <v>39</v>
      </c>
      <c r="O248" s="87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9" t="s">
        <v>121</v>
      </c>
      <c r="AT248" s="219" t="s">
        <v>117</v>
      </c>
      <c r="AU248" s="219" t="s">
        <v>82</v>
      </c>
      <c r="AY248" s="13" t="s">
        <v>116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3" t="s">
        <v>82</v>
      </c>
      <c r="BK248" s="220">
        <f>ROUND(I248*H248,2)</f>
        <v>0</v>
      </c>
      <c r="BL248" s="13" t="s">
        <v>121</v>
      </c>
      <c r="BM248" s="219" t="s">
        <v>644</v>
      </c>
    </row>
    <row r="249" s="2" customFormat="1" ht="16.5" customHeight="1">
      <c r="A249" s="34"/>
      <c r="B249" s="35"/>
      <c r="C249" s="207" t="s">
        <v>645</v>
      </c>
      <c r="D249" s="207" t="s">
        <v>117</v>
      </c>
      <c r="E249" s="208" t="s">
        <v>646</v>
      </c>
      <c r="F249" s="209" t="s">
        <v>647</v>
      </c>
      <c r="G249" s="210" t="s">
        <v>120</v>
      </c>
      <c r="H249" s="211">
        <v>65</v>
      </c>
      <c r="I249" s="212"/>
      <c r="J249" s="213">
        <f>ROUND(I249*H249,2)</f>
        <v>0</v>
      </c>
      <c r="K249" s="214"/>
      <c r="L249" s="40"/>
      <c r="M249" s="215" t="s">
        <v>1</v>
      </c>
      <c r="N249" s="216" t="s">
        <v>39</v>
      </c>
      <c r="O249" s="87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9" t="s">
        <v>121</v>
      </c>
      <c r="AT249" s="219" t="s">
        <v>117</v>
      </c>
      <c r="AU249" s="219" t="s">
        <v>82</v>
      </c>
      <c r="AY249" s="13" t="s">
        <v>116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3" t="s">
        <v>82</v>
      </c>
      <c r="BK249" s="220">
        <f>ROUND(I249*H249,2)</f>
        <v>0</v>
      </c>
      <c r="BL249" s="13" t="s">
        <v>121</v>
      </c>
      <c r="BM249" s="219" t="s">
        <v>648</v>
      </c>
    </row>
    <row r="250" s="2" customFormat="1" ht="16.5" customHeight="1">
      <c r="A250" s="34"/>
      <c r="B250" s="35"/>
      <c r="C250" s="207" t="s">
        <v>649</v>
      </c>
      <c r="D250" s="207" t="s">
        <v>117</v>
      </c>
      <c r="E250" s="208" t="s">
        <v>650</v>
      </c>
      <c r="F250" s="209" t="s">
        <v>651</v>
      </c>
      <c r="G250" s="210" t="s">
        <v>120</v>
      </c>
      <c r="H250" s="211">
        <v>18</v>
      </c>
      <c r="I250" s="212"/>
      <c r="J250" s="213">
        <f>ROUND(I250*H250,2)</f>
        <v>0</v>
      </c>
      <c r="K250" s="214"/>
      <c r="L250" s="40"/>
      <c r="M250" s="215" t="s">
        <v>1</v>
      </c>
      <c r="N250" s="216" t="s">
        <v>39</v>
      </c>
      <c r="O250" s="87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9" t="s">
        <v>121</v>
      </c>
      <c r="AT250" s="219" t="s">
        <v>117</v>
      </c>
      <c r="AU250" s="219" t="s">
        <v>82</v>
      </c>
      <c r="AY250" s="13" t="s">
        <v>116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3" t="s">
        <v>82</v>
      </c>
      <c r="BK250" s="220">
        <f>ROUND(I250*H250,2)</f>
        <v>0</v>
      </c>
      <c r="BL250" s="13" t="s">
        <v>121</v>
      </c>
      <c r="BM250" s="219" t="s">
        <v>652</v>
      </c>
    </row>
    <row r="251" s="2" customFormat="1" ht="16.5" customHeight="1">
      <c r="A251" s="34"/>
      <c r="B251" s="35"/>
      <c r="C251" s="207" t="s">
        <v>653</v>
      </c>
      <c r="D251" s="207" t="s">
        <v>117</v>
      </c>
      <c r="E251" s="208" t="s">
        <v>654</v>
      </c>
      <c r="F251" s="209" t="s">
        <v>655</v>
      </c>
      <c r="G251" s="210" t="s">
        <v>120</v>
      </c>
      <c r="H251" s="211">
        <v>1</v>
      </c>
      <c r="I251" s="212"/>
      <c r="J251" s="213">
        <f>ROUND(I251*H251,2)</f>
        <v>0</v>
      </c>
      <c r="K251" s="214"/>
      <c r="L251" s="40"/>
      <c r="M251" s="215" t="s">
        <v>1</v>
      </c>
      <c r="N251" s="216" t="s">
        <v>39</v>
      </c>
      <c r="O251" s="87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9" t="s">
        <v>121</v>
      </c>
      <c r="AT251" s="219" t="s">
        <v>117</v>
      </c>
      <c r="AU251" s="219" t="s">
        <v>82</v>
      </c>
      <c r="AY251" s="13" t="s">
        <v>116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3" t="s">
        <v>82</v>
      </c>
      <c r="BK251" s="220">
        <f>ROUND(I251*H251,2)</f>
        <v>0</v>
      </c>
      <c r="BL251" s="13" t="s">
        <v>121</v>
      </c>
      <c r="BM251" s="219" t="s">
        <v>656</v>
      </c>
    </row>
    <row r="252" s="2" customFormat="1" ht="16.5" customHeight="1">
      <c r="A252" s="34"/>
      <c r="B252" s="35"/>
      <c r="C252" s="207" t="s">
        <v>657</v>
      </c>
      <c r="D252" s="207" t="s">
        <v>117</v>
      </c>
      <c r="E252" s="208" t="s">
        <v>658</v>
      </c>
      <c r="F252" s="209" t="s">
        <v>659</v>
      </c>
      <c r="G252" s="210" t="s">
        <v>120</v>
      </c>
      <c r="H252" s="211">
        <v>19</v>
      </c>
      <c r="I252" s="212"/>
      <c r="J252" s="213">
        <f>ROUND(I252*H252,2)</f>
        <v>0</v>
      </c>
      <c r="K252" s="214"/>
      <c r="L252" s="40"/>
      <c r="M252" s="215" t="s">
        <v>1</v>
      </c>
      <c r="N252" s="216" t="s">
        <v>39</v>
      </c>
      <c r="O252" s="87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9" t="s">
        <v>121</v>
      </c>
      <c r="AT252" s="219" t="s">
        <v>117</v>
      </c>
      <c r="AU252" s="219" t="s">
        <v>82</v>
      </c>
      <c r="AY252" s="13" t="s">
        <v>116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3" t="s">
        <v>82</v>
      </c>
      <c r="BK252" s="220">
        <f>ROUND(I252*H252,2)</f>
        <v>0</v>
      </c>
      <c r="BL252" s="13" t="s">
        <v>121</v>
      </c>
      <c r="BM252" s="219" t="s">
        <v>660</v>
      </c>
    </row>
    <row r="253" s="2" customFormat="1" ht="16.5" customHeight="1">
      <c r="A253" s="34"/>
      <c r="B253" s="35"/>
      <c r="C253" s="207" t="s">
        <v>661</v>
      </c>
      <c r="D253" s="207" t="s">
        <v>117</v>
      </c>
      <c r="E253" s="208" t="s">
        <v>662</v>
      </c>
      <c r="F253" s="209" t="s">
        <v>663</v>
      </c>
      <c r="G253" s="210" t="s">
        <v>120</v>
      </c>
      <c r="H253" s="211">
        <v>1</v>
      </c>
      <c r="I253" s="212"/>
      <c r="J253" s="213">
        <f>ROUND(I253*H253,2)</f>
        <v>0</v>
      </c>
      <c r="K253" s="214"/>
      <c r="L253" s="40"/>
      <c r="M253" s="215" t="s">
        <v>1</v>
      </c>
      <c r="N253" s="216" t="s">
        <v>39</v>
      </c>
      <c r="O253" s="87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9" t="s">
        <v>121</v>
      </c>
      <c r="AT253" s="219" t="s">
        <v>117</v>
      </c>
      <c r="AU253" s="219" t="s">
        <v>82</v>
      </c>
      <c r="AY253" s="13" t="s">
        <v>116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3" t="s">
        <v>82</v>
      </c>
      <c r="BK253" s="220">
        <f>ROUND(I253*H253,2)</f>
        <v>0</v>
      </c>
      <c r="BL253" s="13" t="s">
        <v>121</v>
      </c>
      <c r="BM253" s="219" t="s">
        <v>664</v>
      </c>
    </row>
    <row r="254" s="2" customFormat="1" ht="16.5" customHeight="1">
      <c r="A254" s="34"/>
      <c r="B254" s="35"/>
      <c r="C254" s="207" t="s">
        <v>665</v>
      </c>
      <c r="D254" s="207" t="s">
        <v>117</v>
      </c>
      <c r="E254" s="208" t="s">
        <v>666</v>
      </c>
      <c r="F254" s="209" t="s">
        <v>667</v>
      </c>
      <c r="G254" s="210" t="s">
        <v>120</v>
      </c>
      <c r="H254" s="211">
        <v>1</v>
      </c>
      <c r="I254" s="212"/>
      <c r="J254" s="213">
        <f>ROUND(I254*H254,2)</f>
        <v>0</v>
      </c>
      <c r="K254" s="214"/>
      <c r="L254" s="40"/>
      <c r="M254" s="215" t="s">
        <v>1</v>
      </c>
      <c r="N254" s="216" t="s">
        <v>39</v>
      </c>
      <c r="O254" s="87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9" t="s">
        <v>121</v>
      </c>
      <c r="AT254" s="219" t="s">
        <v>117</v>
      </c>
      <c r="AU254" s="219" t="s">
        <v>82</v>
      </c>
      <c r="AY254" s="13" t="s">
        <v>116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3" t="s">
        <v>82</v>
      </c>
      <c r="BK254" s="220">
        <f>ROUND(I254*H254,2)</f>
        <v>0</v>
      </c>
      <c r="BL254" s="13" t="s">
        <v>121</v>
      </c>
      <c r="BM254" s="219" t="s">
        <v>668</v>
      </c>
    </row>
    <row r="255" s="2" customFormat="1" ht="16.5" customHeight="1">
      <c r="A255" s="34"/>
      <c r="B255" s="35"/>
      <c r="C255" s="207" t="s">
        <v>669</v>
      </c>
      <c r="D255" s="207" t="s">
        <v>117</v>
      </c>
      <c r="E255" s="208" t="s">
        <v>670</v>
      </c>
      <c r="F255" s="209" t="s">
        <v>671</v>
      </c>
      <c r="G255" s="210" t="s">
        <v>120</v>
      </c>
      <c r="H255" s="211">
        <v>16</v>
      </c>
      <c r="I255" s="212"/>
      <c r="J255" s="213">
        <f>ROUND(I255*H255,2)</f>
        <v>0</v>
      </c>
      <c r="K255" s="214"/>
      <c r="L255" s="40"/>
      <c r="M255" s="215" t="s">
        <v>1</v>
      </c>
      <c r="N255" s="216" t="s">
        <v>39</v>
      </c>
      <c r="O255" s="87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9" t="s">
        <v>121</v>
      </c>
      <c r="AT255" s="219" t="s">
        <v>117</v>
      </c>
      <c r="AU255" s="219" t="s">
        <v>82</v>
      </c>
      <c r="AY255" s="13" t="s">
        <v>116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3" t="s">
        <v>82</v>
      </c>
      <c r="BK255" s="220">
        <f>ROUND(I255*H255,2)</f>
        <v>0</v>
      </c>
      <c r="BL255" s="13" t="s">
        <v>121</v>
      </c>
      <c r="BM255" s="219" t="s">
        <v>672</v>
      </c>
    </row>
    <row r="256" s="2" customFormat="1" ht="16.5" customHeight="1">
      <c r="A256" s="34"/>
      <c r="B256" s="35"/>
      <c r="C256" s="207" t="s">
        <v>673</v>
      </c>
      <c r="D256" s="207" t="s">
        <v>117</v>
      </c>
      <c r="E256" s="208" t="s">
        <v>674</v>
      </c>
      <c r="F256" s="209" t="s">
        <v>675</v>
      </c>
      <c r="G256" s="210" t="s">
        <v>120</v>
      </c>
      <c r="H256" s="211">
        <v>35</v>
      </c>
      <c r="I256" s="212"/>
      <c r="J256" s="213">
        <f>ROUND(I256*H256,2)</f>
        <v>0</v>
      </c>
      <c r="K256" s="214"/>
      <c r="L256" s="40"/>
      <c r="M256" s="215" t="s">
        <v>1</v>
      </c>
      <c r="N256" s="216" t="s">
        <v>39</v>
      </c>
      <c r="O256" s="87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9" t="s">
        <v>121</v>
      </c>
      <c r="AT256" s="219" t="s">
        <v>117</v>
      </c>
      <c r="AU256" s="219" t="s">
        <v>82</v>
      </c>
      <c r="AY256" s="13" t="s">
        <v>116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3" t="s">
        <v>82</v>
      </c>
      <c r="BK256" s="220">
        <f>ROUND(I256*H256,2)</f>
        <v>0</v>
      </c>
      <c r="BL256" s="13" t="s">
        <v>121</v>
      </c>
      <c r="BM256" s="219" t="s">
        <v>676</v>
      </c>
    </row>
    <row r="257" s="2" customFormat="1" ht="16.5" customHeight="1">
      <c r="A257" s="34"/>
      <c r="B257" s="35"/>
      <c r="C257" s="207" t="s">
        <v>677</v>
      </c>
      <c r="D257" s="207" t="s">
        <v>117</v>
      </c>
      <c r="E257" s="208" t="s">
        <v>678</v>
      </c>
      <c r="F257" s="209" t="s">
        <v>679</v>
      </c>
      <c r="G257" s="210" t="s">
        <v>120</v>
      </c>
      <c r="H257" s="211">
        <v>38</v>
      </c>
      <c r="I257" s="212"/>
      <c r="J257" s="213">
        <f>ROUND(I257*H257,2)</f>
        <v>0</v>
      </c>
      <c r="K257" s="214"/>
      <c r="L257" s="40"/>
      <c r="M257" s="215" t="s">
        <v>1</v>
      </c>
      <c r="N257" s="216" t="s">
        <v>39</v>
      </c>
      <c r="O257" s="87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9" t="s">
        <v>121</v>
      </c>
      <c r="AT257" s="219" t="s">
        <v>117</v>
      </c>
      <c r="AU257" s="219" t="s">
        <v>82</v>
      </c>
      <c r="AY257" s="13" t="s">
        <v>116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3" t="s">
        <v>82</v>
      </c>
      <c r="BK257" s="220">
        <f>ROUND(I257*H257,2)</f>
        <v>0</v>
      </c>
      <c r="BL257" s="13" t="s">
        <v>121</v>
      </c>
      <c r="BM257" s="219" t="s">
        <v>680</v>
      </c>
    </row>
    <row r="258" s="2" customFormat="1" ht="16.5" customHeight="1">
      <c r="A258" s="34"/>
      <c r="B258" s="35"/>
      <c r="C258" s="207" t="s">
        <v>681</v>
      </c>
      <c r="D258" s="207" t="s">
        <v>117</v>
      </c>
      <c r="E258" s="208" t="s">
        <v>682</v>
      </c>
      <c r="F258" s="209" t="s">
        <v>683</v>
      </c>
      <c r="G258" s="210" t="s">
        <v>120</v>
      </c>
      <c r="H258" s="211">
        <v>15</v>
      </c>
      <c r="I258" s="212"/>
      <c r="J258" s="213">
        <f>ROUND(I258*H258,2)</f>
        <v>0</v>
      </c>
      <c r="K258" s="214"/>
      <c r="L258" s="40"/>
      <c r="M258" s="215" t="s">
        <v>1</v>
      </c>
      <c r="N258" s="216" t="s">
        <v>39</v>
      </c>
      <c r="O258" s="87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9" t="s">
        <v>121</v>
      </c>
      <c r="AT258" s="219" t="s">
        <v>117</v>
      </c>
      <c r="AU258" s="219" t="s">
        <v>82</v>
      </c>
      <c r="AY258" s="13" t="s">
        <v>116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3" t="s">
        <v>82</v>
      </c>
      <c r="BK258" s="220">
        <f>ROUND(I258*H258,2)</f>
        <v>0</v>
      </c>
      <c r="BL258" s="13" t="s">
        <v>121</v>
      </c>
      <c r="BM258" s="219" t="s">
        <v>684</v>
      </c>
    </row>
    <row r="259" s="2" customFormat="1" ht="16.5" customHeight="1">
      <c r="A259" s="34"/>
      <c r="B259" s="35"/>
      <c r="C259" s="207" t="s">
        <v>685</v>
      </c>
      <c r="D259" s="207" t="s">
        <v>117</v>
      </c>
      <c r="E259" s="208" t="s">
        <v>686</v>
      </c>
      <c r="F259" s="209" t="s">
        <v>687</v>
      </c>
      <c r="G259" s="210" t="s">
        <v>120</v>
      </c>
      <c r="H259" s="211">
        <v>1</v>
      </c>
      <c r="I259" s="212"/>
      <c r="J259" s="213">
        <f>ROUND(I259*H259,2)</f>
        <v>0</v>
      </c>
      <c r="K259" s="214"/>
      <c r="L259" s="40"/>
      <c r="M259" s="215" t="s">
        <v>1</v>
      </c>
      <c r="N259" s="216" t="s">
        <v>39</v>
      </c>
      <c r="O259" s="87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9" t="s">
        <v>121</v>
      </c>
      <c r="AT259" s="219" t="s">
        <v>117</v>
      </c>
      <c r="AU259" s="219" t="s">
        <v>82</v>
      </c>
      <c r="AY259" s="13" t="s">
        <v>116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3" t="s">
        <v>82</v>
      </c>
      <c r="BK259" s="220">
        <f>ROUND(I259*H259,2)</f>
        <v>0</v>
      </c>
      <c r="BL259" s="13" t="s">
        <v>121</v>
      </c>
      <c r="BM259" s="219" t="s">
        <v>688</v>
      </c>
    </row>
    <row r="260" s="2" customFormat="1" ht="16.5" customHeight="1">
      <c r="A260" s="34"/>
      <c r="B260" s="35"/>
      <c r="C260" s="207" t="s">
        <v>689</v>
      </c>
      <c r="D260" s="207" t="s">
        <v>117</v>
      </c>
      <c r="E260" s="208" t="s">
        <v>690</v>
      </c>
      <c r="F260" s="209" t="s">
        <v>691</v>
      </c>
      <c r="G260" s="210" t="s">
        <v>120</v>
      </c>
      <c r="H260" s="211">
        <v>1</v>
      </c>
      <c r="I260" s="212"/>
      <c r="J260" s="213">
        <f>ROUND(I260*H260,2)</f>
        <v>0</v>
      </c>
      <c r="K260" s="214"/>
      <c r="L260" s="40"/>
      <c r="M260" s="215" t="s">
        <v>1</v>
      </c>
      <c r="N260" s="216" t="s">
        <v>39</v>
      </c>
      <c r="O260" s="87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9" t="s">
        <v>121</v>
      </c>
      <c r="AT260" s="219" t="s">
        <v>117</v>
      </c>
      <c r="AU260" s="219" t="s">
        <v>82</v>
      </c>
      <c r="AY260" s="13" t="s">
        <v>116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3" t="s">
        <v>82</v>
      </c>
      <c r="BK260" s="220">
        <f>ROUND(I260*H260,2)</f>
        <v>0</v>
      </c>
      <c r="BL260" s="13" t="s">
        <v>121</v>
      </c>
      <c r="BM260" s="219" t="s">
        <v>692</v>
      </c>
    </row>
    <row r="261" s="2" customFormat="1" ht="16.5" customHeight="1">
      <c r="A261" s="34"/>
      <c r="B261" s="35"/>
      <c r="C261" s="207" t="s">
        <v>693</v>
      </c>
      <c r="D261" s="207" t="s">
        <v>117</v>
      </c>
      <c r="E261" s="208" t="s">
        <v>694</v>
      </c>
      <c r="F261" s="209" t="s">
        <v>695</v>
      </c>
      <c r="G261" s="210" t="s">
        <v>120</v>
      </c>
      <c r="H261" s="211">
        <v>1</v>
      </c>
      <c r="I261" s="212"/>
      <c r="J261" s="213">
        <f>ROUND(I261*H261,2)</f>
        <v>0</v>
      </c>
      <c r="K261" s="214"/>
      <c r="L261" s="40"/>
      <c r="M261" s="215" t="s">
        <v>1</v>
      </c>
      <c r="N261" s="216" t="s">
        <v>39</v>
      </c>
      <c r="O261" s="87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9" t="s">
        <v>121</v>
      </c>
      <c r="AT261" s="219" t="s">
        <v>117</v>
      </c>
      <c r="AU261" s="219" t="s">
        <v>82</v>
      </c>
      <c r="AY261" s="13" t="s">
        <v>116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3" t="s">
        <v>82</v>
      </c>
      <c r="BK261" s="220">
        <f>ROUND(I261*H261,2)</f>
        <v>0</v>
      </c>
      <c r="BL261" s="13" t="s">
        <v>121</v>
      </c>
      <c r="BM261" s="219" t="s">
        <v>696</v>
      </c>
    </row>
    <row r="262" s="2" customFormat="1" ht="16.5" customHeight="1">
      <c r="A262" s="34"/>
      <c r="B262" s="35"/>
      <c r="C262" s="207" t="s">
        <v>697</v>
      </c>
      <c r="D262" s="207" t="s">
        <v>117</v>
      </c>
      <c r="E262" s="208" t="s">
        <v>698</v>
      </c>
      <c r="F262" s="209" t="s">
        <v>699</v>
      </c>
      <c r="G262" s="210" t="s">
        <v>120</v>
      </c>
      <c r="H262" s="211">
        <v>1</v>
      </c>
      <c r="I262" s="212"/>
      <c r="J262" s="213">
        <f>ROUND(I262*H262,2)</f>
        <v>0</v>
      </c>
      <c r="K262" s="214"/>
      <c r="L262" s="40"/>
      <c r="M262" s="215" t="s">
        <v>1</v>
      </c>
      <c r="N262" s="216" t="s">
        <v>39</v>
      </c>
      <c r="O262" s="87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9" t="s">
        <v>121</v>
      </c>
      <c r="AT262" s="219" t="s">
        <v>117</v>
      </c>
      <c r="AU262" s="219" t="s">
        <v>82</v>
      </c>
      <c r="AY262" s="13" t="s">
        <v>116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3" t="s">
        <v>82</v>
      </c>
      <c r="BK262" s="220">
        <f>ROUND(I262*H262,2)</f>
        <v>0</v>
      </c>
      <c r="BL262" s="13" t="s">
        <v>121</v>
      </c>
      <c r="BM262" s="219" t="s">
        <v>700</v>
      </c>
    </row>
    <row r="263" s="2" customFormat="1" ht="16.5" customHeight="1">
      <c r="A263" s="34"/>
      <c r="B263" s="35"/>
      <c r="C263" s="207" t="s">
        <v>701</v>
      </c>
      <c r="D263" s="207" t="s">
        <v>117</v>
      </c>
      <c r="E263" s="208" t="s">
        <v>702</v>
      </c>
      <c r="F263" s="209" t="s">
        <v>703</v>
      </c>
      <c r="G263" s="210" t="s">
        <v>120</v>
      </c>
      <c r="H263" s="211">
        <v>79</v>
      </c>
      <c r="I263" s="212"/>
      <c r="J263" s="213">
        <f>ROUND(I263*H263,2)</f>
        <v>0</v>
      </c>
      <c r="K263" s="214"/>
      <c r="L263" s="40"/>
      <c r="M263" s="215" t="s">
        <v>1</v>
      </c>
      <c r="N263" s="216" t="s">
        <v>39</v>
      </c>
      <c r="O263" s="87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9" t="s">
        <v>121</v>
      </c>
      <c r="AT263" s="219" t="s">
        <v>117</v>
      </c>
      <c r="AU263" s="219" t="s">
        <v>82</v>
      </c>
      <c r="AY263" s="13" t="s">
        <v>116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3" t="s">
        <v>82</v>
      </c>
      <c r="BK263" s="220">
        <f>ROUND(I263*H263,2)</f>
        <v>0</v>
      </c>
      <c r="BL263" s="13" t="s">
        <v>121</v>
      </c>
      <c r="BM263" s="219" t="s">
        <v>704</v>
      </c>
    </row>
    <row r="264" s="2" customFormat="1" ht="24.15" customHeight="1">
      <c r="A264" s="34"/>
      <c r="B264" s="35"/>
      <c r="C264" s="207" t="s">
        <v>705</v>
      </c>
      <c r="D264" s="207" t="s">
        <v>117</v>
      </c>
      <c r="E264" s="208" t="s">
        <v>706</v>
      </c>
      <c r="F264" s="209" t="s">
        <v>707</v>
      </c>
      <c r="G264" s="210" t="s">
        <v>120</v>
      </c>
      <c r="H264" s="211">
        <v>1</v>
      </c>
      <c r="I264" s="212"/>
      <c r="J264" s="213">
        <f>ROUND(I264*H264,2)</f>
        <v>0</v>
      </c>
      <c r="K264" s="214"/>
      <c r="L264" s="40"/>
      <c r="M264" s="215" t="s">
        <v>1</v>
      </c>
      <c r="N264" s="216" t="s">
        <v>39</v>
      </c>
      <c r="O264" s="87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9" t="s">
        <v>121</v>
      </c>
      <c r="AT264" s="219" t="s">
        <v>117</v>
      </c>
      <c r="AU264" s="219" t="s">
        <v>82</v>
      </c>
      <c r="AY264" s="13" t="s">
        <v>116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3" t="s">
        <v>82</v>
      </c>
      <c r="BK264" s="220">
        <f>ROUND(I264*H264,2)</f>
        <v>0</v>
      </c>
      <c r="BL264" s="13" t="s">
        <v>121</v>
      </c>
      <c r="BM264" s="219" t="s">
        <v>708</v>
      </c>
    </row>
    <row r="265" s="2" customFormat="1" ht="24.15" customHeight="1">
      <c r="A265" s="34"/>
      <c r="B265" s="35"/>
      <c r="C265" s="207" t="s">
        <v>709</v>
      </c>
      <c r="D265" s="207" t="s">
        <v>117</v>
      </c>
      <c r="E265" s="208" t="s">
        <v>710</v>
      </c>
      <c r="F265" s="209" t="s">
        <v>711</v>
      </c>
      <c r="G265" s="210" t="s">
        <v>120</v>
      </c>
      <c r="H265" s="211">
        <v>1</v>
      </c>
      <c r="I265" s="212"/>
      <c r="J265" s="213">
        <f>ROUND(I265*H265,2)</f>
        <v>0</v>
      </c>
      <c r="K265" s="214"/>
      <c r="L265" s="40"/>
      <c r="M265" s="215" t="s">
        <v>1</v>
      </c>
      <c r="N265" s="216" t="s">
        <v>39</v>
      </c>
      <c r="O265" s="87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9" t="s">
        <v>121</v>
      </c>
      <c r="AT265" s="219" t="s">
        <v>117</v>
      </c>
      <c r="AU265" s="219" t="s">
        <v>82</v>
      </c>
      <c r="AY265" s="13" t="s">
        <v>116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3" t="s">
        <v>82</v>
      </c>
      <c r="BK265" s="220">
        <f>ROUND(I265*H265,2)</f>
        <v>0</v>
      </c>
      <c r="BL265" s="13" t="s">
        <v>121</v>
      </c>
      <c r="BM265" s="219" t="s">
        <v>712</v>
      </c>
    </row>
    <row r="266" s="2" customFormat="1" ht="24.15" customHeight="1">
      <c r="A266" s="34"/>
      <c r="B266" s="35"/>
      <c r="C266" s="207" t="s">
        <v>713</v>
      </c>
      <c r="D266" s="207" t="s">
        <v>117</v>
      </c>
      <c r="E266" s="208" t="s">
        <v>714</v>
      </c>
      <c r="F266" s="209" t="s">
        <v>715</v>
      </c>
      <c r="G266" s="210" t="s">
        <v>120</v>
      </c>
      <c r="H266" s="211">
        <v>1</v>
      </c>
      <c r="I266" s="212"/>
      <c r="J266" s="213">
        <f>ROUND(I266*H266,2)</f>
        <v>0</v>
      </c>
      <c r="K266" s="214"/>
      <c r="L266" s="40"/>
      <c r="M266" s="215" t="s">
        <v>1</v>
      </c>
      <c r="N266" s="216" t="s">
        <v>39</v>
      </c>
      <c r="O266" s="87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9" t="s">
        <v>121</v>
      </c>
      <c r="AT266" s="219" t="s">
        <v>117</v>
      </c>
      <c r="AU266" s="219" t="s">
        <v>82</v>
      </c>
      <c r="AY266" s="13" t="s">
        <v>116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3" t="s">
        <v>82</v>
      </c>
      <c r="BK266" s="220">
        <f>ROUND(I266*H266,2)</f>
        <v>0</v>
      </c>
      <c r="BL266" s="13" t="s">
        <v>121</v>
      </c>
      <c r="BM266" s="219" t="s">
        <v>716</v>
      </c>
    </row>
    <row r="267" s="2" customFormat="1" ht="16.5" customHeight="1">
      <c r="A267" s="34"/>
      <c r="B267" s="35"/>
      <c r="C267" s="207" t="s">
        <v>717</v>
      </c>
      <c r="D267" s="207" t="s">
        <v>117</v>
      </c>
      <c r="E267" s="208" t="s">
        <v>718</v>
      </c>
      <c r="F267" s="209" t="s">
        <v>719</v>
      </c>
      <c r="G267" s="210" t="s">
        <v>120</v>
      </c>
      <c r="H267" s="211">
        <v>15</v>
      </c>
      <c r="I267" s="212"/>
      <c r="J267" s="213">
        <f>ROUND(I267*H267,2)</f>
        <v>0</v>
      </c>
      <c r="K267" s="214"/>
      <c r="L267" s="40"/>
      <c r="M267" s="215" t="s">
        <v>1</v>
      </c>
      <c r="N267" s="216" t="s">
        <v>39</v>
      </c>
      <c r="O267" s="87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9" t="s">
        <v>121</v>
      </c>
      <c r="AT267" s="219" t="s">
        <v>117</v>
      </c>
      <c r="AU267" s="219" t="s">
        <v>82</v>
      </c>
      <c r="AY267" s="13" t="s">
        <v>116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3" t="s">
        <v>82</v>
      </c>
      <c r="BK267" s="220">
        <f>ROUND(I267*H267,2)</f>
        <v>0</v>
      </c>
      <c r="BL267" s="13" t="s">
        <v>121</v>
      </c>
      <c r="BM267" s="219" t="s">
        <v>720</v>
      </c>
    </row>
    <row r="268" s="2" customFormat="1" ht="16.5" customHeight="1">
      <c r="A268" s="34"/>
      <c r="B268" s="35"/>
      <c r="C268" s="207" t="s">
        <v>721</v>
      </c>
      <c r="D268" s="207" t="s">
        <v>117</v>
      </c>
      <c r="E268" s="208" t="s">
        <v>722</v>
      </c>
      <c r="F268" s="209" t="s">
        <v>723</v>
      </c>
      <c r="G268" s="210" t="s">
        <v>120</v>
      </c>
      <c r="H268" s="211">
        <v>22</v>
      </c>
      <c r="I268" s="212"/>
      <c r="J268" s="213">
        <f>ROUND(I268*H268,2)</f>
        <v>0</v>
      </c>
      <c r="K268" s="214"/>
      <c r="L268" s="40"/>
      <c r="M268" s="215" t="s">
        <v>1</v>
      </c>
      <c r="N268" s="216" t="s">
        <v>39</v>
      </c>
      <c r="O268" s="87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9" t="s">
        <v>121</v>
      </c>
      <c r="AT268" s="219" t="s">
        <v>117</v>
      </c>
      <c r="AU268" s="219" t="s">
        <v>82</v>
      </c>
      <c r="AY268" s="13" t="s">
        <v>116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3" t="s">
        <v>82</v>
      </c>
      <c r="BK268" s="220">
        <f>ROUND(I268*H268,2)</f>
        <v>0</v>
      </c>
      <c r="BL268" s="13" t="s">
        <v>121</v>
      </c>
      <c r="BM268" s="219" t="s">
        <v>724</v>
      </c>
    </row>
    <row r="269" s="2" customFormat="1" ht="24.15" customHeight="1">
      <c r="A269" s="34"/>
      <c r="B269" s="35"/>
      <c r="C269" s="207" t="s">
        <v>725</v>
      </c>
      <c r="D269" s="207" t="s">
        <v>117</v>
      </c>
      <c r="E269" s="208" t="s">
        <v>726</v>
      </c>
      <c r="F269" s="209" t="s">
        <v>727</v>
      </c>
      <c r="G269" s="210" t="s">
        <v>120</v>
      </c>
      <c r="H269" s="211">
        <v>1</v>
      </c>
      <c r="I269" s="212"/>
      <c r="J269" s="213">
        <f>ROUND(I269*H269,2)</f>
        <v>0</v>
      </c>
      <c r="K269" s="214"/>
      <c r="L269" s="40"/>
      <c r="M269" s="215" t="s">
        <v>1</v>
      </c>
      <c r="N269" s="216" t="s">
        <v>39</v>
      </c>
      <c r="O269" s="87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9" t="s">
        <v>121</v>
      </c>
      <c r="AT269" s="219" t="s">
        <v>117</v>
      </c>
      <c r="AU269" s="219" t="s">
        <v>82</v>
      </c>
      <c r="AY269" s="13" t="s">
        <v>116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3" t="s">
        <v>82</v>
      </c>
      <c r="BK269" s="220">
        <f>ROUND(I269*H269,2)</f>
        <v>0</v>
      </c>
      <c r="BL269" s="13" t="s">
        <v>121</v>
      </c>
      <c r="BM269" s="219" t="s">
        <v>728</v>
      </c>
    </row>
    <row r="270" s="2" customFormat="1" ht="24.15" customHeight="1">
      <c r="A270" s="34"/>
      <c r="B270" s="35"/>
      <c r="C270" s="207" t="s">
        <v>729</v>
      </c>
      <c r="D270" s="207" t="s">
        <v>117</v>
      </c>
      <c r="E270" s="208" t="s">
        <v>730</v>
      </c>
      <c r="F270" s="209" t="s">
        <v>731</v>
      </c>
      <c r="G270" s="210" t="s">
        <v>120</v>
      </c>
      <c r="H270" s="211">
        <v>1</v>
      </c>
      <c r="I270" s="212"/>
      <c r="J270" s="213">
        <f>ROUND(I270*H270,2)</f>
        <v>0</v>
      </c>
      <c r="K270" s="214"/>
      <c r="L270" s="40"/>
      <c r="M270" s="215" t="s">
        <v>1</v>
      </c>
      <c r="N270" s="216" t="s">
        <v>39</v>
      </c>
      <c r="O270" s="87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9" t="s">
        <v>121</v>
      </c>
      <c r="AT270" s="219" t="s">
        <v>117</v>
      </c>
      <c r="AU270" s="219" t="s">
        <v>82</v>
      </c>
      <c r="AY270" s="13" t="s">
        <v>116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3" t="s">
        <v>82</v>
      </c>
      <c r="BK270" s="220">
        <f>ROUND(I270*H270,2)</f>
        <v>0</v>
      </c>
      <c r="BL270" s="13" t="s">
        <v>121</v>
      </c>
      <c r="BM270" s="219" t="s">
        <v>732</v>
      </c>
    </row>
    <row r="271" s="2" customFormat="1" ht="16.5" customHeight="1">
      <c r="A271" s="34"/>
      <c r="B271" s="35"/>
      <c r="C271" s="207" t="s">
        <v>733</v>
      </c>
      <c r="D271" s="207" t="s">
        <v>117</v>
      </c>
      <c r="E271" s="208" t="s">
        <v>734</v>
      </c>
      <c r="F271" s="209" t="s">
        <v>735</v>
      </c>
      <c r="G271" s="210" t="s">
        <v>120</v>
      </c>
      <c r="H271" s="211">
        <v>1</v>
      </c>
      <c r="I271" s="212"/>
      <c r="J271" s="213">
        <f>ROUND(I271*H271,2)</f>
        <v>0</v>
      </c>
      <c r="K271" s="214"/>
      <c r="L271" s="40"/>
      <c r="M271" s="215" t="s">
        <v>1</v>
      </c>
      <c r="N271" s="216" t="s">
        <v>39</v>
      </c>
      <c r="O271" s="87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9" t="s">
        <v>121</v>
      </c>
      <c r="AT271" s="219" t="s">
        <v>117</v>
      </c>
      <c r="AU271" s="219" t="s">
        <v>82</v>
      </c>
      <c r="AY271" s="13" t="s">
        <v>116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3" t="s">
        <v>82</v>
      </c>
      <c r="BK271" s="220">
        <f>ROUND(I271*H271,2)</f>
        <v>0</v>
      </c>
      <c r="BL271" s="13" t="s">
        <v>121</v>
      </c>
      <c r="BM271" s="219" t="s">
        <v>736</v>
      </c>
    </row>
    <row r="272" s="2" customFormat="1" ht="24.15" customHeight="1">
      <c r="A272" s="34"/>
      <c r="B272" s="35"/>
      <c r="C272" s="207" t="s">
        <v>737</v>
      </c>
      <c r="D272" s="207" t="s">
        <v>117</v>
      </c>
      <c r="E272" s="208" t="s">
        <v>738</v>
      </c>
      <c r="F272" s="209" t="s">
        <v>739</v>
      </c>
      <c r="G272" s="210" t="s">
        <v>120</v>
      </c>
      <c r="H272" s="211">
        <v>1</v>
      </c>
      <c r="I272" s="212"/>
      <c r="J272" s="213">
        <f>ROUND(I272*H272,2)</f>
        <v>0</v>
      </c>
      <c r="K272" s="214"/>
      <c r="L272" s="40"/>
      <c r="M272" s="215" t="s">
        <v>1</v>
      </c>
      <c r="N272" s="216" t="s">
        <v>39</v>
      </c>
      <c r="O272" s="87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9" t="s">
        <v>121</v>
      </c>
      <c r="AT272" s="219" t="s">
        <v>117</v>
      </c>
      <c r="AU272" s="219" t="s">
        <v>82</v>
      </c>
      <c r="AY272" s="13" t="s">
        <v>116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3" t="s">
        <v>82</v>
      </c>
      <c r="BK272" s="220">
        <f>ROUND(I272*H272,2)</f>
        <v>0</v>
      </c>
      <c r="BL272" s="13" t="s">
        <v>121</v>
      </c>
      <c r="BM272" s="219" t="s">
        <v>740</v>
      </c>
    </row>
    <row r="273" s="2" customFormat="1" ht="16.5" customHeight="1">
      <c r="A273" s="34"/>
      <c r="B273" s="35"/>
      <c r="C273" s="207" t="s">
        <v>741</v>
      </c>
      <c r="D273" s="207" t="s">
        <v>117</v>
      </c>
      <c r="E273" s="208" t="s">
        <v>742</v>
      </c>
      <c r="F273" s="209" t="s">
        <v>743</v>
      </c>
      <c r="G273" s="210" t="s">
        <v>120</v>
      </c>
      <c r="H273" s="211">
        <v>1</v>
      </c>
      <c r="I273" s="212"/>
      <c r="J273" s="213">
        <f>ROUND(I273*H273,2)</f>
        <v>0</v>
      </c>
      <c r="K273" s="214"/>
      <c r="L273" s="40"/>
      <c r="M273" s="215" t="s">
        <v>1</v>
      </c>
      <c r="N273" s="216" t="s">
        <v>39</v>
      </c>
      <c r="O273" s="87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9" t="s">
        <v>121</v>
      </c>
      <c r="AT273" s="219" t="s">
        <v>117</v>
      </c>
      <c r="AU273" s="219" t="s">
        <v>82</v>
      </c>
      <c r="AY273" s="13" t="s">
        <v>116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3" t="s">
        <v>82</v>
      </c>
      <c r="BK273" s="220">
        <f>ROUND(I273*H273,2)</f>
        <v>0</v>
      </c>
      <c r="BL273" s="13" t="s">
        <v>121</v>
      </c>
      <c r="BM273" s="219" t="s">
        <v>744</v>
      </c>
    </row>
    <row r="274" s="2" customFormat="1" ht="24.15" customHeight="1">
      <c r="A274" s="34"/>
      <c r="B274" s="35"/>
      <c r="C274" s="207" t="s">
        <v>745</v>
      </c>
      <c r="D274" s="207" t="s">
        <v>117</v>
      </c>
      <c r="E274" s="208" t="s">
        <v>746</v>
      </c>
      <c r="F274" s="209" t="s">
        <v>747</v>
      </c>
      <c r="G274" s="210" t="s">
        <v>120</v>
      </c>
      <c r="H274" s="211">
        <v>1</v>
      </c>
      <c r="I274" s="212"/>
      <c r="J274" s="213">
        <f>ROUND(I274*H274,2)</f>
        <v>0</v>
      </c>
      <c r="K274" s="214"/>
      <c r="L274" s="40"/>
      <c r="M274" s="215" t="s">
        <v>1</v>
      </c>
      <c r="N274" s="216" t="s">
        <v>39</v>
      </c>
      <c r="O274" s="87"/>
      <c r="P274" s="217">
        <f>O274*H274</f>
        <v>0</v>
      </c>
      <c r="Q274" s="217">
        <v>0</v>
      </c>
      <c r="R274" s="217">
        <f>Q274*H274</f>
        <v>0</v>
      </c>
      <c r="S274" s="217">
        <v>0</v>
      </c>
      <c r="T274" s="21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9" t="s">
        <v>121</v>
      </c>
      <c r="AT274" s="219" t="s">
        <v>117</v>
      </c>
      <c r="AU274" s="219" t="s">
        <v>82</v>
      </c>
      <c r="AY274" s="13" t="s">
        <v>116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13" t="s">
        <v>82</v>
      </c>
      <c r="BK274" s="220">
        <f>ROUND(I274*H274,2)</f>
        <v>0</v>
      </c>
      <c r="BL274" s="13" t="s">
        <v>121</v>
      </c>
      <c r="BM274" s="219" t="s">
        <v>748</v>
      </c>
    </row>
    <row r="275" s="2" customFormat="1" ht="24.15" customHeight="1">
      <c r="A275" s="34"/>
      <c r="B275" s="35"/>
      <c r="C275" s="207" t="s">
        <v>749</v>
      </c>
      <c r="D275" s="207" t="s">
        <v>117</v>
      </c>
      <c r="E275" s="208" t="s">
        <v>750</v>
      </c>
      <c r="F275" s="209" t="s">
        <v>751</v>
      </c>
      <c r="G275" s="210" t="s">
        <v>120</v>
      </c>
      <c r="H275" s="211">
        <v>1</v>
      </c>
      <c r="I275" s="212"/>
      <c r="J275" s="213">
        <f>ROUND(I275*H275,2)</f>
        <v>0</v>
      </c>
      <c r="K275" s="214"/>
      <c r="L275" s="40"/>
      <c r="M275" s="215" t="s">
        <v>1</v>
      </c>
      <c r="N275" s="216" t="s">
        <v>39</v>
      </c>
      <c r="O275" s="87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9" t="s">
        <v>121</v>
      </c>
      <c r="AT275" s="219" t="s">
        <v>117</v>
      </c>
      <c r="AU275" s="219" t="s">
        <v>82</v>
      </c>
      <c r="AY275" s="13" t="s">
        <v>116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3" t="s">
        <v>82</v>
      </c>
      <c r="BK275" s="220">
        <f>ROUND(I275*H275,2)</f>
        <v>0</v>
      </c>
      <c r="BL275" s="13" t="s">
        <v>121</v>
      </c>
      <c r="BM275" s="219" t="s">
        <v>752</v>
      </c>
    </row>
    <row r="276" s="2" customFormat="1" ht="16.5" customHeight="1">
      <c r="A276" s="34"/>
      <c r="B276" s="35"/>
      <c r="C276" s="207" t="s">
        <v>753</v>
      </c>
      <c r="D276" s="207" t="s">
        <v>117</v>
      </c>
      <c r="E276" s="208" t="s">
        <v>754</v>
      </c>
      <c r="F276" s="209" t="s">
        <v>755</v>
      </c>
      <c r="G276" s="210" t="s">
        <v>120</v>
      </c>
      <c r="H276" s="211">
        <v>1</v>
      </c>
      <c r="I276" s="212"/>
      <c r="J276" s="213">
        <f>ROUND(I276*H276,2)</f>
        <v>0</v>
      </c>
      <c r="K276" s="214"/>
      <c r="L276" s="40"/>
      <c r="M276" s="215" t="s">
        <v>1</v>
      </c>
      <c r="N276" s="216" t="s">
        <v>39</v>
      </c>
      <c r="O276" s="87"/>
      <c r="P276" s="217">
        <f>O276*H276</f>
        <v>0</v>
      </c>
      <c r="Q276" s="217">
        <v>0</v>
      </c>
      <c r="R276" s="217">
        <f>Q276*H276</f>
        <v>0</v>
      </c>
      <c r="S276" s="217">
        <v>0</v>
      </c>
      <c r="T276" s="21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9" t="s">
        <v>121</v>
      </c>
      <c r="AT276" s="219" t="s">
        <v>117</v>
      </c>
      <c r="AU276" s="219" t="s">
        <v>82</v>
      </c>
      <c r="AY276" s="13" t="s">
        <v>116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3" t="s">
        <v>82</v>
      </c>
      <c r="BK276" s="220">
        <f>ROUND(I276*H276,2)</f>
        <v>0</v>
      </c>
      <c r="BL276" s="13" t="s">
        <v>121</v>
      </c>
      <c r="BM276" s="219" t="s">
        <v>756</v>
      </c>
    </row>
    <row r="277" s="2" customFormat="1" ht="24.15" customHeight="1">
      <c r="A277" s="34"/>
      <c r="B277" s="35"/>
      <c r="C277" s="207" t="s">
        <v>757</v>
      </c>
      <c r="D277" s="207" t="s">
        <v>117</v>
      </c>
      <c r="E277" s="208" t="s">
        <v>758</v>
      </c>
      <c r="F277" s="209" t="s">
        <v>759</v>
      </c>
      <c r="G277" s="210" t="s">
        <v>120</v>
      </c>
      <c r="H277" s="211">
        <v>1</v>
      </c>
      <c r="I277" s="212"/>
      <c r="J277" s="213">
        <f>ROUND(I277*H277,2)</f>
        <v>0</v>
      </c>
      <c r="K277" s="214"/>
      <c r="L277" s="40"/>
      <c r="M277" s="215" t="s">
        <v>1</v>
      </c>
      <c r="N277" s="216" t="s">
        <v>39</v>
      </c>
      <c r="O277" s="87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9" t="s">
        <v>121</v>
      </c>
      <c r="AT277" s="219" t="s">
        <v>117</v>
      </c>
      <c r="AU277" s="219" t="s">
        <v>82</v>
      </c>
      <c r="AY277" s="13" t="s">
        <v>116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3" t="s">
        <v>82</v>
      </c>
      <c r="BK277" s="220">
        <f>ROUND(I277*H277,2)</f>
        <v>0</v>
      </c>
      <c r="BL277" s="13" t="s">
        <v>121</v>
      </c>
      <c r="BM277" s="219" t="s">
        <v>760</v>
      </c>
    </row>
    <row r="278" s="2" customFormat="1" ht="16.5" customHeight="1">
      <c r="A278" s="34"/>
      <c r="B278" s="35"/>
      <c r="C278" s="207" t="s">
        <v>761</v>
      </c>
      <c r="D278" s="207" t="s">
        <v>117</v>
      </c>
      <c r="E278" s="208" t="s">
        <v>762</v>
      </c>
      <c r="F278" s="209" t="s">
        <v>763</v>
      </c>
      <c r="G278" s="210" t="s">
        <v>120</v>
      </c>
      <c r="H278" s="211">
        <v>1</v>
      </c>
      <c r="I278" s="212"/>
      <c r="J278" s="213">
        <f>ROUND(I278*H278,2)</f>
        <v>0</v>
      </c>
      <c r="K278" s="214"/>
      <c r="L278" s="40"/>
      <c r="M278" s="215" t="s">
        <v>1</v>
      </c>
      <c r="N278" s="216" t="s">
        <v>39</v>
      </c>
      <c r="O278" s="87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9" t="s">
        <v>121</v>
      </c>
      <c r="AT278" s="219" t="s">
        <v>117</v>
      </c>
      <c r="AU278" s="219" t="s">
        <v>82</v>
      </c>
      <c r="AY278" s="13" t="s">
        <v>116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3" t="s">
        <v>82</v>
      </c>
      <c r="BK278" s="220">
        <f>ROUND(I278*H278,2)</f>
        <v>0</v>
      </c>
      <c r="BL278" s="13" t="s">
        <v>121</v>
      </c>
      <c r="BM278" s="219" t="s">
        <v>764</v>
      </c>
    </row>
    <row r="279" s="2" customFormat="1" ht="16.5" customHeight="1">
      <c r="A279" s="34"/>
      <c r="B279" s="35"/>
      <c r="C279" s="207" t="s">
        <v>765</v>
      </c>
      <c r="D279" s="207" t="s">
        <v>117</v>
      </c>
      <c r="E279" s="208" t="s">
        <v>766</v>
      </c>
      <c r="F279" s="209" t="s">
        <v>767</v>
      </c>
      <c r="G279" s="210" t="s">
        <v>120</v>
      </c>
      <c r="H279" s="211">
        <v>1</v>
      </c>
      <c r="I279" s="212"/>
      <c r="J279" s="213">
        <f>ROUND(I279*H279,2)</f>
        <v>0</v>
      </c>
      <c r="K279" s="214"/>
      <c r="L279" s="40"/>
      <c r="M279" s="215" t="s">
        <v>1</v>
      </c>
      <c r="N279" s="216" t="s">
        <v>39</v>
      </c>
      <c r="O279" s="87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9" t="s">
        <v>121</v>
      </c>
      <c r="AT279" s="219" t="s">
        <v>117</v>
      </c>
      <c r="AU279" s="219" t="s">
        <v>82</v>
      </c>
      <c r="AY279" s="13" t="s">
        <v>116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13" t="s">
        <v>82</v>
      </c>
      <c r="BK279" s="220">
        <f>ROUND(I279*H279,2)</f>
        <v>0</v>
      </c>
      <c r="BL279" s="13" t="s">
        <v>121</v>
      </c>
      <c r="BM279" s="219" t="s">
        <v>768</v>
      </c>
    </row>
    <row r="280" s="2" customFormat="1" ht="16.5" customHeight="1">
      <c r="A280" s="34"/>
      <c r="B280" s="35"/>
      <c r="C280" s="207" t="s">
        <v>769</v>
      </c>
      <c r="D280" s="207" t="s">
        <v>117</v>
      </c>
      <c r="E280" s="208" t="s">
        <v>770</v>
      </c>
      <c r="F280" s="209" t="s">
        <v>771</v>
      </c>
      <c r="G280" s="210" t="s">
        <v>120</v>
      </c>
      <c r="H280" s="211">
        <v>1</v>
      </c>
      <c r="I280" s="212"/>
      <c r="J280" s="213">
        <f>ROUND(I280*H280,2)</f>
        <v>0</v>
      </c>
      <c r="K280" s="214"/>
      <c r="L280" s="40"/>
      <c r="M280" s="215" t="s">
        <v>1</v>
      </c>
      <c r="N280" s="216" t="s">
        <v>39</v>
      </c>
      <c r="O280" s="87"/>
      <c r="P280" s="217">
        <f>O280*H280</f>
        <v>0</v>
      </c>
      <c r="Q280" s="217">
        <v>0</v>
      </c>
      <c r="R280" s="217">
        <f>Q280*H280</f>
        <v>0</v>
      </c>
      <c r="S280" s="217">
        <v>0</v>
      </c>
      <c r="T280" s="21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9" t="s">
        <v>121</v>
      </c>
      <c r="AT280" s="219" t="s">
        <v>117</v>
      </c>
      <c r="AU280" s="219" t="s">
        <v>82</v>
      </c>
      <c r="AY280" s="13" t="s">
        <v>116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3" t="s">
        <v>82</v>
      </c>
      <c r="BK280" s="220">
        <f>ROUND(I280*H280,2)</f>
        <v>0</v>
      </c>
      <c r="BL280" s="13" t="s">
        <v>121</v>
      </c>
      <c r="BM280" s="219" t="s">
        <v>772</v>
      </c>
    </row>
    <row r="281" s="2" customFormat="1" ht="16.5" customHeight="1">
      <c r="A281" s="34"/>
      <c r="B281" s="35"/>
      <c r="C281" s="207" t="s">
        <v>773</v>
      </c>
      <c r="D281" s="207" t="s">
        <v>117</v>
      </c>
      <c r="E281" s="208" t="s">
        <v>774</v>
      </c>
      <c r="F281" s="209" t="s">
        <v>775</v>
      </c>
      <c r="G281" s="210" t="s">
        <v>120</v>
      </c>
      <c r="H281" s="211">
        <v>1</v>
      </c>
      <c r="I281" s="212"/>
      <c r="J281" s="213">
        <f>ROUND(I281*H281,2)</f>
        <v>0</v>
      </c>
      <c r="K281" s="214"/>
      <c r="L281" s="40"/>
      <c r="M281" s="215" t="s">
        <v>1</v>
      </c>
      <c r="N281" s="216" t="s">
        <v>39</v>
      </c>
      <c r="O281" s="87"/>
      <c r="P281" s="217">
        <f>O281*H281</f>
        <v>0</v>
      </c>
      <c r="Q281" s="217">
        <v>0</v>
      </c>
      <c r="R281" s="217">
        <f>Q281*H281</f>
        <v>0</v>
      </c>
      <c r="S281" s="217">
        <v>0</v>
      </c>
      <c r="T281" s="21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9" t="s">
        <v>121</v>
      </c>
      <c r="AT281" s="219" t="s">
        <v>117</v>
      </c>
      <c r="AU281" s="219" t="s">
        <v>82</v>
      </c>
      <c r="AY281" s="13" t="s">
        <v>116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3" t="s">
        <v>82</v>
      </c>
      <c r="BK281" s="220">
        <f>ROUND(I281*H281,2)</f>
        <v>0</v>
      </c>
      <c r="BL281" s="13" t="s">
        <v>121</v>
      </c>
      <c r="BM281" s="219" t="s">
        <v>776</v>
      </c>
    </row>
    <row r="282" s="2" customFormat="1" ht="16.5" customHeight="1">
      <c r="A282" s="34"/>
      <c r="B282" s="35"/>
      <c r="C282" s="207" t="s">
        <v>777</v>
      </c>
      <c r="D282" s="207" t="s">
        <v>117</v>
      </c>
      <c r="E282" s="208" t="s">
        <v>778</v>
      </c>
      <c r="F282" s="209" t="s">
        <v>779</v>
      </c>
      <c r="G282" s="210" t="s">
        <v>120</v>
      </c>
      <c r="H282" s="211">
        <v>1</v>
      </c>
      <c r="I282" s="212"/>
      <c r="J282" s="213">
        <f>ROUND(I282*H282,2)</f>
        <v>0</v>
      </c>
      <c r="K282" s="214"/>
      <c r="L282" s="40"/>
      <c r="M282" s="215" t="s">
        <v>1</v>
      </c>
      <c r="N282" s="216" t="s">
        <v>39</v>
      </c>
      <c r="O282" s="87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9" t="s">
        <v>121</v>
      </c>
      <c r="AT282" s="219" t="s">
        <v>117</v>
      </c>
      <c r="AU282" s="219" t="s">
        <v>82</v>
      </c>
      <c r="AY282" s="13" t="s">
        <v>116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3" t="s">
        <v>82</v>
      </c>
      <c r="BK282" s="220">
        <f>ROUND(I282*H282,2)</f>
        <v>0</v>
      </c>
      <c r="BL282" s="13" t="s">
        <v>121</v>
      </c>
      <c r="BM282" s="219" t="s">
        <v>780</v>
      </c>
    </row>
    <row r="283" s="2" customFormat="1" ht="16.5" customHeight="1">
      <c r="A283" s="34"/>
      <c r="B283" s="35"/>
      <c r="C283" s="207" t="s">
        <v>781</v>
      </c>
      <c r="D283" s="207" t="s">
        <v>117</v>
      </c>
      <c r="E283" s="208" t="s">
        <v>782</v>
      </c>
      <c r="F283" s="209" t="s">
        <v>783</v>
      </c>
      <c r="G283" s="210" t="s">
        <v>120</v>
      </c>
      <c r="H283" s="211">
        <v>1</v>
      </c>
      <c r="I283" s="212"/>
      <c r="J283" s="213">
        <f>ROUND(I283*H283,2)</f>
        <v>0</v>
      </c>
      <c r="K283" s="214"/>
      <c r="L283" s="40"/>
      <c r="M283" s="215" t="s">
        <v>1</v>
      </c>
      <c r="N283" s="216" t="s">
        <v>39</v>
      </c>
      <c r="O283" s="87"/>
      <c r="P283" s="217">
        <f>O283*H283</f>
        <v>0</v>
      </c>
      <c r="Q283" s="217">
        <v>0</v>
      </c>
      <c r="R283" s="217">
        <f>Q283*H283</f>
        <v>0</v>
      </c>
      <c r="S283" s="217">
        <v>0</v>
      </c>
      <c r="T283" s="21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9" t="s">
        <v>121</v>
      </c>
      <c r="AT283" s="219" t="s">
        <v>117</v>
      </c>
      <c r="AU283" s="219" t="s">
        <v>82</v>
      </c>
      <c r="AY283" s="13" t="s">
        <v>116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3" t="s">
        <v>82</v>
      </c>
      <c r="BK283" s="220">
        <f>ROUND(I283*H283,2)</f>
        <v>0</v>
      </c>
      <c r="BL283" s="13" t="s">
        <v>121</v>
      </c>
      <c r="BM283" s="219" t="s">
        <v>784</v>
      </c>
    </row>
    <row r="284" s="2" customFormat="1" ht="16.5" customHeight="1">
      <c r="A284" s="34"/>
      <c r="B284" s="35"/>
      <c r="C284" s="207" t="s">
        <v>785</v>
      </c>
      <c r="D284" s="207" t="s">
        <v>117</v>
      </c>
      <c r="E284" s="208" t="s">
        <v>786</v>
      </c>
      <c r="F284" s="209" t="s">
        <v>787</v>
      </c>
      <c r="G284" s="210" t="s">
        <v>120</v>
      </c>
      <c r="H284" s="211">
        <v>1</v>
      </c>
      <c r="I284" s="212"/>
      <c r="J284" s="213">
        <f>ROUND(I284*H284,2)</f>
        <v>0</v>
      </c>
      <c r="K284" s="214"/>
      <c r="L284" s="40"/>
      <c r="M284" s="215" t="s">
        <v>1</v>
      </c>
      <c r="N284" s="216" t="s">
        <v>39</v>
      </c>
      <c r="O284" s="87"/>
      <c r="P284" s="217">
        <f>O284*H284</f>
        <v>0</v>
      </c>
      <c r="Q284" s="217">
        <v>0</v>
      </c>
      <c r="R284" s="217">
        <f>Q284*H284</f>
        <v>0</v>
      </c>
      <c r="S284" s="217">
        <v>0</v>
      </c>
      <c r="T284" s="21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9" t="s">
        <v>121</v>
      </c>
      <c r="AT284" s="219" t="s">
        <v>117</v>
      </c>
      <c r="AU284" s="219" t="s">
        <v>82</v>
      </c>
      <c r="AY284" s="13" t="s">
        <v>116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3" t="s">
        <v>82</v>
      </c>
      <c r="BK284" s="220">
        <f>ROUND(I284*H284,2)</f>
        <v>0</v>
      </c>
      <c r="BL284" s="13" t="s">
        <v>121</v>
      </c>
      <c r="BM284" s="219" t="s">
        <v>788</v>
      </c>
    </row>
    <row r="285" s="2" customFormat="1" ht="16.5" customHeight="1">
      <c r="A285" s="34"/>
      <c r="B285" s="35"/>
      <c r="C285" s="207" t="s">
        <v>789</v>
      </c>
      <c r="D285" s="207" t="s">
        <v>117</v>
      </c>
      <c r="E285" s="208" t="s">
        <v>790</v>
      </c>
      <c r="F285" s="209" t="s">
        <v>791</v>
      </c>
      <c r="G285" s="210" t="s">
        <v>120</v>
      </c>
      <c r="H285" s="211">
        <v>15</v>
      </c>
      <c r="I285" s="212"/>
      <c r="J285" s="213">
        <f>ROUND(I285*H285,2)</f>
        <v>0</v>
      </c>
      <c r="K285" s="214"/>
      <c r="L285" s="40"/>
      <c r="M285" s="215" t="s">
        <v>1</v>
      </c>
      <c r="N285" s="216" t="s">
        <v>39</v>
      </c>
      <c r="O285" s="87"/>
      <c r="P285" s="217">
        <f>O285*H285</f>
        <v>0</v>
      </c>
      <c r="Q285" s="217">
        <v>0</v>
      </c>
      <c r="R285" s="217">
        <f>Q285*H285</f>
        <v>0</v>
      </c>
      <c r="S285" s="217">
        <v>0</v>
      </c>
      <c r="T285" s="21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9" t="s">
        <v>121</v>
      </c>
      <c r="AT285" s="219" t="s">
        <v>117</v>
      </c>
      <c r="AU285" s="219" t="s">
        <v>82</v>
      </c>
      <c r="AY285" s="13" t="s">
        <v>116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3" t="s">
        <v>82</v>
      </c>
      <c r="BK285" s="220">
        <f>ROUND(I285*H285,2)</f>
        <v>0</v>
      </c>
      <c r="BL285" s="13" t="s">
        <v>121</v>
      </c>
      <c r="BM285" s="219" t="s">
        <v>792</v>
      </c>
    </row>
    <row r="286" s="2" customFormat="1" ht="24.15" customHeight="1">
      <c r="A286" s="34"/>
      <c r="B286" s="35"/>
      <c r="C286" s="207" t="s">
        <v>793</v>
      </c>
      <c r="D286" s="207" t="s">
        <v>117</v>
      </c>
      <c r="E286" s="208" t="s">
        <v>794</v>
      </c>
      <c r="F286" s="209" t="s">
        <v>795</v>
      </c>
      <c r="G286" s="210" t="s">
        <v>120</v>
      </c>
      <c r="H286" s="211">
        <v>1</v>
      </c>
      <c r="I286" s="212"/>
      <c r="J286" s="213">
        <f>ROUND(I286*H286,2)</f>
        <v>0</v>
      </c>
      <c r="K286" s="214"/>
      <c r="L286" s="40"/>
      <c r="M286" s="215" t="s">
        <v>1</v>
      </c>
      <c r="N286" s="216" t="s">
        <v>39</v>
      </c>
      <c r="O286" s="87"/>
      <c r="P286" s="217">
        <f>O286*H286</f>
        <v>0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9" t="s">
        <v>121</v>
      </c>
      <c r="AT286" s="219" t="s">
        <v>117</v>
      </c>
      <c r="AU286" s="219" t="s">
        <v>82</v>
      </c>
      <c r="AY286" s="13" t="s">
        <v>116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3" t="s">
        <v>82</v>
      </c>
      <c r="BK286" s="220">
        <f>ROUND(I286*H286,2)</f>
        <v>0</v>
      </c>
      <c r="BL286" s="13" t="s">
        <v>121</v>
      </c>
      <c r="BM286" s="219" t="s">
        <v>796</v>
      </c>
    </row>
    <row r="287" s="2" customFormat="1" ht="16.5" customHeight="1">
      <c r="A287" s="34"/>
      <c r="B287" s="35"/>
      <c r="C287" s="207" t="s">
        <v>797</v>
      </c>
      <c r="D287" s="207" t="s">
        <v>117</v>
      </c>
      <c r="E287" s="208" t="s">
        <v>798</v>
      </c>
      <c r="F287" s="209" t="s">
        <v>799</v>
      </c>
      <c r="G287" s="210" t="s">
        <v>120</v>
      </c>
      <c r="H287" s="211">
        <v>1</v>
      </c>
      <c r="I287" s="212"/>
      <c r="J287" s="213">
        <f>ROUND(I287*H287,2)</f>
        <v>0</v>
      </c>
      <c r="K287" s="214"/>
      <c r="L287" s="40"/>
      <c r="M287" s="215" t="s">
        <v>1</v>
      </c>
      <c r="N287" s="216" t="s">
        <v>39</v>
      </c>
      <c r="O287" s="87"/>
      <c r="P287" s="217">
        <f>O287*H287</f>
        <v>0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9" t="s">
        <v>121</v>
      </c>
      <c r="AT287" s="219" t="s">
        <v>117</v>
      </c>
      <c r="AU287" s="219" t="s">
        <v>82</v>
      </c>
      <c r="AY287" s="13" t="s">
        <v>116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3" t="s">
        <v>82</v>
      </c>
      <c r="BK287" s="220">
        <f>ROUND(I287*H287,2)</f>
        <v>0</v>
      </c>
      <c r="BL287" s="13" t="s">
        <v>121</v>
      </c>
      <c r="BM287" s="219" t="s">
        <v>800</v>
      </c>
    </row>
    <row r="288" s="2" customFormat="1" ht="16.5" customHeight="1">
      <c r="A288" s="34"/>
      <c r="B288" s="35"/>
      <c r="C288" s="207" t="s">
        <v>801</v>
      </c>
      <c r="D288" s="207" t="s">
        <v>117</v>
      </c>
      <c r="E288" s="208" t="s">
        <v>802</v>
      </c>
      <c r="F288" s="209" t="s">
        <v>803</v>
      </c>
      <c r="G288" s="210" t="s">
        <v>120</v>
      </c>
      <c r="H288" s="211">
        <v>9</v>
      </c>
      <c r="I288" s="212"/>
      <c r="J288" s="213">
        <f>ROUND(I288*H288,2)</f>
        <v>0</v>
      </c>
      <c r="K288" s="214"/>
      <c r="L288" s="40"/>
      <c r="M288" s="215" t="s">
        <v>1</v>
      </c>
      <c r="N288" s="216" t="s">
        <v>39</v>
      </c>
      <c r="O288" s="87"/>
      <c r="P288" s="217">
        <f>O288*H288</f>
        <v>0</v>
      </c>
      <c r="Q288" s="217">
        <v>0</v>
      </c>
      <c r="R288" s="217">
        <f>Q288*H288</f>
        <v>0</v>
      </c>
      <c r="S288" s="217">
        <v>0</v>
      </c>
      <c r="T288" s="21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9" t="s">
        <v>121</v>
      </c>
      <c r="AT288" s="219" t="s">
        <v>117</v>
      </c>
      <c r="AU288" s="219" t="s">
        <v>82</v>
      </c>
      <c r="AY288" s="13" t="s">
        <v>116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3" t="s">
        <v>82</v>
      </c>
      <c r="BK288" s="220">
        <f>ROUND(I288*H288,2)</f>
        <v>0</v>
      </c>
      <c r="BL288" s="13" t="s">
        <v>121</v>
      </c>
      <c r="BM288" s="219" t="s">
        <v>804</v>
      </c>
    </row>
    <row r="289" s="2" customFormat="1" ht="16.5" customHeight="1">
      <c r="A289" s="34"/>
      <c r="B289" s="35"/>
      <c r="C289" s="207" t="s">
        <v>805</v>
      </c>
      <c r="D289" s="207" t="s">
        <v>117</v>
      </c>
      <c r="E289" s="208" t="s">
        <v>806</v>
      </c>
      <c r="F289" s="209" t="s">
        <v>807</v>
      </c>
      <c r="G289" s="210" t="s">
        <v>120</v>
      </c>
      <c r="H289" s="211">
        <v>5</v>
      </c>
      <c r="I289" s="212"/>
      <c r="J289" s="213">
        <f>ROUND(I289*H289,2)</f>
        <v>0</v>
      </c>
      <c r="K289" s="214"/>
      <c r="L289" s="40"/>
      <c r="M289" s="215" t="s">
        <v>1</v>
      </c>
      <c r="N289" s="216" t="s">
        <v>39</v>
      </c>
      <c r="O289" s="87"/>
      <c r="P289" s="217">
        <f>O289*H289</f>
        <v>0</v>
      </c>
      <c r="Q289" s="217">
        <v>0</v>
      </c>
      <c r="R289" s="217">
        <f>Q289*H289</f>
        <v>0</v>
      </c>
      <c r="S289" s="217">
        <v>0</v>
      </c>
      <c r="T289" s="21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9" t="s">
        <v>121</v>
      </c>
      <c r="AT289" s="219" t="s">
        <v>117</v>
      </c>
      <c r="AU289" s="219" t="s">
        <v>82</v>
      </c>
      <c r="AY289" s="13" t="s">
        <v>116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3" t="s">
        <v>82</v>
      </c>
      <c r="BK289" s="220">
        <f>ROUND(I289*H289,2)</f>
        <v>0</v>
      </c>
      <c r="BL289" s="13" t="s">
        <v>121</v>
      </c>
      <c r="BM289" s="219" t="s">
        <v>808</v>
      </c>
    </row>
    <row r="290" s="2" customFormat="1" ht="16.5" customHeight="1">
      <c r="A290" s="34"/>
      <c r="B290" s="35"/>
      <c r="C290" s="207" t="s">
        <v>809</v>
      </c>
      <c r="D290" s="207" t="s">
        <v>117</v>
      </c>
      <c r="E290" s="208" t="s">
        <v>810</v>
      </c>
      <c r="F290" s="209" t="s">
        <v>811</v>
      </c>
      <c r="G290" s="210" t="s">
        <v>120</v>
      </c>
      <c r="H290" s="211">
        <v>5</v>
      </c>
      <c r="I290" s="212"/>
      <c r="J290" s="213">
        <f>ROUND(I290*H290,2)</f>
        <v>0</v>
      </c>
      <c r="K290" s="214"/>
      <c r="L290" s="40"/>
      <c r="M290" s="215" t="s">
        <v>1</v>
      </c>
      <c r="N290" s="216" t="s">
        <v>39</v>
      </c>
      <c r="O290" s="87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9" t="s">
        <v>121</v>
      </c>
      <c r="AT290" s="219" t="s">
        <v>117</v>
      </c>
      <c r="AU290" s="219" t="s">
        <v>82</v>
      </c>
      <c r="AY290" s="13" t="s">
        <v>116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3" t="s">
        <v>82</v>
      </c>
      <c r="BK290" s="220">
        <f>ROUND(I290*H290,2)</f>
        <v>0</v>
      </c>
      <c r="BL290" s="13" t="s">
        <v>121</v>
      </c>
      <c r="BM290" s="219" t="s">
        <v>812</v>
      </c>
    </row>
    <row r="291" s="2" customFormat="1" ht="16.5" customHeight="1">
      <c r="A291" s="34"/>
      <c r="B291" s="35"/>
      <c r="C291" s="207" t="s">
        <v>813</v>
      </c>
      <c r="D291" s="207" t="s">
        <v>117</v>
      </c>
      <c r="E291" s="208" t="s">
        <v>814</v>
      </c>
      <c r="F291" s="209" t="s">
        <v>815</v>
      </c>
      <c r="G291" s="210" t="s">
        <v>120</v>
      </c>
      <c r="H291" s="211">
        <v>5</v>
      </c>
      <c r="I291" s="212"/>
      <c r="J291" s="213">
        <f>ROUND(I291*H291,2)</f>
        <v>0</v>
      </c>
      <c r="K291" s="214"/>
      <c r="L291" s="40"/>
      <c r="M291" s="215" t="s">
        <v>1</v>
      </c>
      <c r="N291" s="216" t="s">
        <v>39</v>
      </c>
      <c r="O291" s="87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9" t="s">
        <v>121</v>
      </c>
      <c r="AT291" s="219" t="s">
        <v>117</v>
      </c>
      <c r="AU291" s="219" t="s">
        <v>82</v>
      </c>
      <c r="AY291" s="13" t="s">
        <v>116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3" t="s">
        <v>82</v>
      </c>
      <c r="BK291" s="220">
        <f>ROUND(I291*H291,2)</f>
        <v>0</v>
      </c>
      <c r="BL291" s="13" t="s">
        <v>121</v>
      </c>
      <c r="BM291" s="219" t="s">
        <v>816</v>
      </c>
    </row>
    <row r="292" s="2" customFormat="1" ht="16.5" customHeight="1">
      <c r="A292" s="34"/>
      <c r="B292" s="35"/>
      <c r="C292" s="207" t="s">
        <v>817</v>
      </c>
      <c r="D292" s="207" t="s">
        <v>117</v>
      </c>
      <c r="E292" s="208" t="s">
        <v>818</v>
      </c>
      <c r="F292" s="209" t="s">
        <v>819</v>
      </c>
      <c r="G292" s="210" t="s">
        <v>120</v>
      </c>
      <c r="H292" s="211">
        <v>8</v>
      </c>
      <c r="I292" s="212"/>
      <c r="J292" s="213">
        <f>ROUND(I292*H292,2)</f>
        <v>0</v>
      </c>
      <c r="K292" s="214"/>
      <c r="L292" s="40"/>
      <c r="M292" s="215" t="s">
        <v>1</v>
      </c>
      <c r="N292" s="216" t="s">
        <v>39</v>
      </c>
      <c r="O292" s="87"/>
      <c r="P292" s="217">
        <f>O292*H292</f>
        <v>0</v>
      </c>
      <c r="Q292" s="217">
        <v>0</v>
      </c>
      <c r="R292" s="217">
        <f>Q292*H292</f>
        <v>0</v>
      </c>
      <c r="S292" s="217">
        <v>0</v>
      </c>
      <c r="T292" s="21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9" t="s">
        <v>121</v>
      </c>
      <c r="AT292" s="219" t="s">
        <v>117</v>
      </c>
      <c r="AU292" s="219" t="s">
        <v>82</v>
      </c>
      <c r="AY292" s="13" t="s">
        <v>116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3" t="s">
        <v>82</v>
      </c>
      <c r="BK292" s="220">
        <f>ROUND(I292*H292,2)</f>
        <v>0</v>
      </c>
      <c r="BL292" s="13" t="s">
        <v>121</v>
      </c>
      <c r="BM292" s="219" t="s">
        <v>820</v>
      </c>
    </row>
    <row r="293" s="2" customFormat="1" ht="16.5" customHeight="1">
      <c r="A293" s="34"/>
      <c r="B293" s="35"/>
      <c r="C293" s="207" t="s">
        <v>821</v>
      </c>
      <c r="D293" s="207" t="s">
        <v>117</v>
      </c>
      <c r="E293" s="208" t="s">
        <v>822</v>
      </c>
      <c r="F293" s="209" t="s">
        <v>823</v>
      </c>
      <c r="G293" s="210" t="s">
        <v>120</v>
      </c>
      <c r="H293" s="211">
        <v>1</v>
      </c>
      <c r="I293" s="212"/>
      <c r="J293" s="213">
        <f>ROUND(I293*H293,2)</f>
        <v>0</v>
      </c>
      <c r="K293" s="214"/>
      <c r="L293" s="40"/>
      <c r="M293" s="215" t="s">
        <v>1</v>
      </c>
      <c r="N293" s="216" t="s">
        <v>39</v>
      </c>
      <c r="O293" s="87"/>
      <c r="P293" s="217">
        <f>O293*H293</f>
        <v>0</v>
      </c>
      <c r="Q293" s="217">
        <v>0</v>
      </c>
      <c r="R293" s="217">
        <f>Q293*H293</f>
        <v>0</v>
      </c>
      <c r="S293" s="217">
        <v>0</v>
      </c>
      <c r="T293" s="21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9" t="s">
        <v>121</v>
      </c>
      <c r="AT293" s="219" t="s">
        <v>117</v>
      </c>
      <c r="AU293" s="219" t="s">
        <v>82</v>
      </c>
      <c r="AY293" s="13" t="s">
        <v>116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3" t="s">
        <v>82</v>
      </c>
      <c r="BK293" s="220">
        <f>ROUND(I293*H293,2)</f>
        <v>0</v>
      </c>
      <c r="BL293" s="13" t="s">
        <v>121</v>
      </c>
      <c r="BM293" s="219" t="s">
        <v>824</v>
      </c>
    </row>
    <row r="294" s="2" customFormat="1" ht="16.5" customHeight="1">
      <c r="A294" s="34"/>
      <c r="B294" s="35"/>
      <c r="C294" s="207" t="s">
        <v>825</v>
      </c>
      <c r="D294" s="207" t="s">
        <v>117</v>
      </c>
      <c r="E294" s="208" t="s">
        <v>826</v>
      </c>
      <c r="F294" s="209" t="s">
        <v>827</v>
      </c>
      <c r="G294" s="210" t="s">
        <v>120</v>
      </c>
      <c r="H294" s="211">
        <v>1</v>
      </c>
      <c r="I294" s="212"/>
      <c r="J294" s="213">
        <f>ROUND(I294*H294,2)</f>
        <v>0</v>
      </c>
      <c r="K294" s="214"/>
      <c r="L294" s="40"/>
      <c r="M294" s="215" t="s">
        <v>1</v>
      </c>
      <c r="N294" s="216" t="s">
        <v>39</v>
      </c>
      <c r="O294" s="87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9" t="s">
        <v>121</v>
      </c>
      <c r="AT294" s="219" t="s">
        <v>117</v>
      </c>
      <c r="AU294" s="219" t="s">
        <v>82</v>
      </c>
      <c r="AY294" s="13" t="s">
        <v>116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3" t="s">
        <v>82</v>
      </c>
      <c r="BK294" s="220">
        <f>ROUND(I294*H294,2)</f>
        <v>0</v>
      </c>
      <c r="BL294" s="13" t="s">
        <v>121</v>
      </c>
      <c r="BM294" s="219" t="s">
        <v>828</v>
      </c>
    </row>
    <row r="295" s="2" customFormat="1" ht="16.5" customHeight="1">
      <c r="A295" s="34"/>
      <c r="B295" s="35"/>
      <c r="C295" s="207" t="s">
        <v>829</v>
      </c>
      <c r="D295" s="207" t="s">
        <v>117</v>
      </c>
      <c r="E295" s="208" t="s">
        <v>830</v>
      </c>
      <c r="F295" s="209" t="s">
        <v>831</v>
      </c>
      <c r="G295" s="210" t="s">
        <v>120</v>
      </c>
      <c r="H295" s="211">
        <v>1</v>
      </c>
      <c r="I295" s="212"/>
      <c r="J295" s="213">
        <f>ROUND(I295*H295,2)</f>
        <v>0</v>
      </c>
      <c r="K295" s="214"/>
      <c r="L295" s="40"/>
      <c r="M295" s="215" t="s">
        <v>1</v>
      </c>
      <c r="N295" s="216" t="s">
        <v>39</v>
      </c>
      <c r="O295" s="87"/>
      <c r="P295" s="217">
        <f>O295*H295</f>
        <v>0</v>
      </c>
      <c r="Q295" s="217">
        <v>0</v>
      </c>
      <c r="R295" s="217">
        <f>Q295*H295</f>
        <v>0</v>
      </c>
      <c r="S295" s="217">
        <v>0</v>
      </c>
      <c r="T295" s="21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9" t="s">
        <v>121</v>
      </c>
      <c r="AT295" s="219" t="s">
        <v>117</v>
      </c>
      <c r="AU295" s="219" t="s">
        <v>82</v>
      </c>
      <c r="AY295" s="13" t="s">
        <v>116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3" t="s">
        <v>82</v>
      </c>
      <c r="BK295" s="220">
        <f>ROUND(I295*H295,2)</f>
        <v>0</v>
      </c>
      <c r="BL295" s="13" t="s">
        <v>121</v>
      </c>
      <c r="BM295" s="219" t="s">
        <v>832</v>
      </c>
    </row>
    <row r="296" s="2" customFormat="1" ht="16.5" customHeight="1">
      <c r="A296" s="34"/>
      <c r="B296" s="35"/>
      <c r="C296" s="207" t="s">
        <v>833</v>
      </c>
      <c r="D296" s="207" t="s">
        <v>117</v>
      </c>
      <c r="E296" s="208" t="s">
        <v>834</v>
      </c>
      <c r="F296" s="209" t="s">
        <v>835</v>
      </c>
      <c r="G296" s="210" t="s">
        <v>120</v>
      </c>
      <c r="H296" s="211">
        <v>1</v>
      </c>
      <c r="I296" s="212"/>
      <c r="J296" s="213">
        <f>ROUND(I296*H296,2)</f>
        <v>0</v>
      </c>
      <c r="K296" s="214"/>
      <c r="L296" s="40"/>
      <c r="M296" s="215" t="s">
        <v>1</v>
      </c>
      <c r="N296" s="216" t="s">
        <v>39</v>
      </c>
      <c r="O296" s="87"/>
      <c r="P296" s="217">
        <f>O296*H296</f>
        <v>0</v>
      </c>
      <c r="Q296" s="217">
        <v>0</v>
      </c>
      <c r="R296" s="217">
        <f>Q296*H296</f>
        <v>0</v>
      </c>
      <c r="S296" s="217">
        <v>0</v>
      </c>
      <c r="T296" s="21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9" t="s">
        <v>121</v>
      </c>
      <c r="AT296" s="219" t="s">
        <v>117</v>
      </c>
      <c r="AU296" s="219" t="s">
        <v>82</v>
      </c>
      <c r="AY296" s="13" t="s">
        <v>116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3" t="s">
        <v>82</v>
      </c>
      <c r="BK296" s="220">
        <f>ROUND(I296*H296,2)</f>
        <v>0</v>
      </c>
      <c r="BL296" s="13" t="s">
        <v>121</v>
      </c>
      <c r="BM296" s="219" t="s">
        <v>836</v>
      </c>
    </row>
    <row r="297" s="2" customFormat="1" ht="16.5" customHeight="1">
      <c r="A297" s="34"/>
      <c r="B297" s="35"/>
      <c r="C297" s="207" t="s">
        <v>837</v>
      </c>
      <c r="D297" s="207" t="s">
        <v>117</v>
      </c>
      <c r="E297" s="208" t="s">
        <v>838</v>
      </c>
      <c r="F297" s="209" t="s">
        <v>839</v>
      </c>
      <c r="G297" s="210" t="s">
        <v>120</v>
      </c>
      <c r="H297" s="211">
        <v>10</v>
      </c>
      <c r="I297" s="212"/>
      <c r="J297" s="213">
        <f>ROUND(I297*H297,2)</f>
        <v>0</v>
      </c>
      <c r="K297" s="214"/>
      <c r="L297" s="40"/>
      <c r="M297" s="215" t="s">
        <v>1</v>
      </c>
      <c r="N297" s="216" t="s">
        <v>39</v>
      </c>
      <c r="O297" s="87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9" t="s">
        <v>121</v>
      </c>
      <c r="AT297" s="219" t="s">
        <v>117</v>
      </c>
      <c r="AU297" s="219" t="s">
        <v>82</v>
      </c>
      <c r="AY297" s="13" t="s">
        <v>116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3" t="s">
        <v>82</v>
      </c>
      <c r="BK297" s="220">
        <f>ROUND(I297*H297,2)</f>
        <v>0</v>
      </c>
      <c r="BL297" s="13" t="s">
        <v>121</v>
      </c>
      <c r="BM297" s="219" t="s">
        <v>840</v>
      </c>
    </row>
    <row r="298" s="2" customFormat="1" ht="16.5" customHeight="1">
      <c r="A298" s="34"/>
      <c r="B298" s="35"/>
      <c r="C298" s="207" t="s">
        <v>841</v>
      </c>
      <c r="D298" s="207" t="s">
        <v>117</v>
      </c>
      <c r="E298" s="208" t="s">
        <v>842</v>
      </c>
      <c r="F298" s="209" t="s">
        <v>843</v>
      </c>
      <c r="G298" s="210" t="s">
        <v>120</v>
      </c>
      <c r="H298" s="211">
        <v>10</v>
      </c>
      <c r="I298" s="212"/>
      <c r="J298" s="213">
        <f>ROUND(I298*H298,2)</f>
        <v>0</v>
      </c>
      <c r="K298" s="214"/>
      <c r="L298" s="40"/>
      <c r="M298" s="215" t="s">
        <v>1</v>
      </c>
      <c r="N298" s="216" t="s">
        <v>39</v>
      </c>
      <c r="O298" s="87"/>
      <c r="P298" s="217">
        <f>O298*H298</f>
        <v>0</v>
      </c>
      <c r="Q298" s="217">
        <v>0</v>
      </c>
      <c r="R298" s="217">
        <f>Q298*H298</f>
        <v>0</v>
      </c>
      <c r="S298" s="217">
        <v>0</v>
      </c>
      <c r="T298" s="21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9" t="s">
        <v>121</v>
      </c>
      <c r="AT298" s="219" t="s">
        <v>117</v>
      </c>
      <c r="AU298" s="219" t="s">
        <v>82</v>
      </c>
      <c r="AY298" s="13" t="s">
        <v>116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3" t="s">
        <v>82</v>
      </c>
      <c r="BK298" s="220">
        <f>ROUND(I298*H298,2)</f>
        <v>0</v>
      </c>
      <c r="BL298" s="13" t="s">
        <v>121</v>
      </c>
      <c r="BM298" s="219" t="s">
        <v>844</v>
      </c>
    </row>
    <row r="299" s="2" customFormat="1" ht="16.5" customHeight="1">
      <c r="A299" s="34"/>
      <c r="B299" s="35"/>
      <c r="C299" s="207" t="s">
        <v>845</v>
      </c>
      <c r="D299" s="207" t="s">
        <v>117</v>
      </c>
      <c r="E299" s="208" t="s">
        <v>846</v>
      </c>
      <c r="F299" s="209" t="s">
        <v>847</v>
      </c>
      <c r="G299" s="210" t="s">
        <v>120</v>
      </c>
      <c r="H299" s="211">
        <v>21</v>
      </c>
      <c r="I299" s="212"/>
      <c r="J299" s="213">
        <f>ROUND(I299*H299,2)</f>
        <v>0</v>
      </c>
      <c r="K299" s="214"/>
      <c r="L299" s="40"/>
      <c r="M299" s="215" t="s">
        <v>1</v>
      </c>
      <c r="N299" s="216" t="s">
        <v>39</v>
      </c>
      <c r="O299" s="87"/>
      <c r="P299" s="217">
        <f>O299*H299</f>
        <v>0</v>
      </c>
      <c r="Q299" s="217">
        <v>0</v>
      </c>
      <c r="R299" s="217">
        <f>Q299*H299</f>
        <v>0</v>
      </c>
      <c r="S299" s="217">
        <v>0</v>
      </c>
      <c r="T299" s="21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9" t="s">
        <v>121</v>
      </c>
      <c r="AT299" s="219" t="s">
        <v>117</v>
      </c>
      <c r="AU299" s="219" t="s">
        <v>82</v>
      </c>
      <c r="AY299" s="13" t="s">
        <v>116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3" t="s">
        <v>82</v>
      </c>
      <c r="BK299" s="220">
        <f>ROUND(I299*H299,2)</f>
        <v>0</v>
      </c>
      <c r="BL299" s="13" t="s">
        <v>121</v>
      </c>
      <c r="BM299" s="219" t="s">
        <v>848</v>
      </c>
    </row>
    <row r="300" s="2" customFormat="1" ht="16.5" customHeight="1">
      <c r="A300" s="34"/>
      <c r="B300" s="35"/>
      <c r="C300" s="207" t="s">
        <v>849</v>
      </c>
      <c r="D300" s="207" t="s">
        <v>117</v>
      </c>
      <c r="E300" s="208" t="s">
        <v>850</v>
      </c>
      <c r="F300" s="209" t="s">
        <v>851</v>
      </c>
      <c r="G300" s="210" t="s">
        <v>120</v>
      </c>
      <c r="H300" s="211">
        <v>16</v>
      </c>
      <c r="I300" s="212"/>
      <c r="J300" s="213">
        <f>ROUND(I300*H300,2)</f>
        <v>0</v>
      </c>
      <c r="K300" s="214"/>
      <c r="L300" s="40"/>
      <c r="M300" s="215" t="s">
        <v>1</v>
      </c>
      <c r="N300" s="216" t="s">
        <v>39</v>
      </c>
      <c r="O300" s="87"/>
      <c r="P300" s="217">
        <f>O300*H300</f>
        <v>0</v>
      </c>
      <c r="Q300" s="217">
        <v>0</v>
      </c>
      <c r="R300" s="217">
        <f>Q300*H300</f>
        <v>0</v>
      </c>
      <c r="S300" s="217">
        <v>0</v>
      </c>
      <c r="T300" s="21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9" t="s">
        <v>121</v>
      </c>
      <c r="AT300" s="219" t="s">
        <v>117</v>
      </c>
      <c r="AU300" s="219" t="s">
        <v>82</v>
      </c>
      <c r="AY300" s="13" t="s">
        <v>116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3" t="s">
        <v>82</v>
      </c>
      <c r="BK300" s="220">
        <f>ROUND(I300*H300,2)</f>
        <v>0</v>
      </c>
      <c r="BL300" s="13" t="s">
        <v>121</v>
      </c>
      <c r="BM300" s="219" t="s">
        <v>852</v>
      </c>
    </row>
    <row r="301" s="2" customFormat="1" ht="24.15" customHeight="1">
      <c r="A301" s="34"/>
      <c r="B301" s="35"/>
      <c r="C301" s="207" t="s">
        <v>853</v>
      </c>
      <c r="D301" s="207" t="s">
        <v>117</v>
      </c>
      <c r="E301" s="208" t="s">
        <v>854</v>
      </c>
      <c r="F301" s="209" t="s">
        <v>855</v>
      </c>
      <c r="G301" s="210" t="s">
        <v>120</v>
      </c>
      <c r="H301" s="211">
        <v>1</v>
      </c>
      <c r="I301" s="212"/>
      <c r="J301" s="213">
        <f>ROUND(I301*H301,2)</f>
        <v>0</v>
      </c>
      <c r="K301" s="214"/>
      <c r="L301" s="40"/>
      <c r="M301" s="215" t="s">
        <v>1</v>
      </c>
      <c r="N301" s="216" t="s">
        <v>39</v>
      </c>
      <c r="O301" s="87"/>
      <c r="P301" s="217">
        <f>O301*H301</f>
        <v>0</v>
      </c>
      <c r="Q301" s="217">
        <v>0</v>
      </c>
      <c r="R301" s="217">
        <f>Q301*H301</f>
        <v>0</v>
      </c>
      <c r="S301" s="217">
        <v>0</v>
      </c>
      <c r="T301" s="21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19" t="s">
        <v>121</v>
      </c>
      <c r="AT301" s="219" t="s">
        <v>117</v>
      </c>
      <c r="AU301" s="219" t="s">
        <v>82</v>
      </c>
      <c r="AY301" s="13" t="s">
        <v>116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3" t="s">
        <v>82</v>
      </c>
      <c r="BK301" s="220">
        <f>ROUND(I301*H301,2)</f>
        <v>0</v>
      </c>
      <c r="BL301" s="13" t="s">
        <v>121</v>
      </c>
      <c r="BM301" s="219" t="s">
        <v>856</v>
      </c>
    </row>
    <row r="302" s="2" customFormat="1" ht="24.15" customHeight="1">
      <c r="A302" s="34"/>
      <c r="B302" s="35"/>
      <c r="C302" s="207" t="s">
        <v>857</v>
      </c>
      <c r="D302" s="207" t="s">
        <v>117</v>
      </c>
      <c r="E302" s="208" t="s">
        <v>858</v>
      </c>
      <c r="F302" s="209" t="s">
        <v>859</v>
      </c>
      <c r="G302" s="210" t="s">
        <v>120</v>
      </c>
      <c r="H302" s="211">
        <v>1</v>
      </c>
      <c r="I302" s="212"/>
      <c r="J302" s="213">
        <f>ROUND(I302*H302,2)</f>
        <v>0</v>
      </c>
      <c r="K302" s="214"/>
      <c r="L302" s="40"/>
      <c r="M302" s="215" t="s">
        <v>1</v>
      </c>
      <c r="N302" s="216" t="s">
        <v>39</v>
      </c>
      <c r="O302" s="87"/>
      <c r="P302" s="217">
        <f>O302*H302</f>
        <v>0</v>
      </c>
      <c r="Q302" s="217">
        <v>0</v>
      </c>
      <c r="R302" s="217">
        <f>Q302*H302</f>
        <v>0</v>
      </c>
      <c r="S302" s="217">
        <v>0</v>
      </c>
      <c r="T302" s="21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9" t="s">
        <v>121</v>
      </c>
      <c r="AT302" s="219" t="s">
        <v>117</v>
      </c>
      <c r="AU302" s="219" t="s">
        <v>82</v>
      </c>
      <c r="AY302" s="13" t="s">
        <v>116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3" t="s">
        <v>82</v>
      </c>
      <c r="BK302" s="220">
        <f>ROUND(I302*H302,2)</f>
        <v>0</v>
      </c>
      <c r="BL302" s="13" t="s">
        <v>121</v>
      </c>
      <c r="BM302" s="219" t="s">
        <v>860</v>
      </c>
    </row>
    <row r="303" s="2" customFormat="1" ht="24.15" customHeight="1">
      <c r="A303" s="34"/>
      <c r="B303" s="35"/>
      <c r="C303" s="207" t="s">
        <v>861</v>
      </c>
      <c r="D303" s="207" t="s">
        <v>117</v>
      </c>
      <c r="E303" s="208" t="s">
        <v>862</v>
      </c>
      <c r="F303" s="209" t="s">
        <v>863</v>
      </c>
      <c r="G303" s="210" t="s">
        <v>120</v>
      </c>
      <c r="H303" s="211">
        <v>1</v>
      </c>
      <c r="I303" s="212"/>
      <c r="J303" s="213">
        <f>ROUND(I303*H303,2)</f>
        <v>0</v>
      </c>
      <c r="K303" s="214"/>
      <c r="L303" s="40"/>
      <c r="M303" s="215" t="s">
        <v>1</v>
      </c>
      <c r="N303" s="216" t="s">
        <v>39</v>
      </c>
      <c r="O303" s="87"/>
      <c r="P303" s="217">
        <f>O303*H303</f>
        <v>0</v>
      </c>
      <c r="Q303" s="217">
        <v>0</v>
      </c>
      <c r="R303" s="217">
        <f>Q303*H303</f>
        <v>0</v>
      </c>
      <c r="S303" s="217">
        <v>0</v>
      </c>
      <c r="T303" s="21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9" t="s">
        <v>121</v>
      </c>
      <c r="AT303" s="219" t="s">
        <v>117</v>
      </c>
      <c r="AU303" s="219" t="s">
        <v>82</v>
      </c>
      <c r="AY303" s="13" t="s">
        <v>116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3" t="s">
        <v>82</v>
      </c>
      <c r="BK303" s="220">
        <f>ROUND(I303*H303,2)</f>
        <v>0</v>
      </c>
      <c r="BL303" s="13" t="s">
        <v>121</v>
      </c>
      <c r="BM303" s="219" t="s">
        <v>864</v>
      </c>
    </row>
    <row r="304" s="2" customFormat="1" ht="16.5" customHeight="1">
      <c r="A304" s="34"/>
      <c r="B304" s="35"/>
      <c r="C304" s="207" t="s">
        <v>865</v>
      </c>
      <c r="D304" s="207" t="s">
        <v>117</v>
      </c>
      <c r="E304" s="208" t="s">
        <v>866</v>
      </c>
      <c r="F304" s="209" t="s">
        <v>867</v>
      </c>
      <c r="G304" s="210" t="s">
        <v>120</v>
      </c>
      <c r="H304" s="211">
        <v>1</v>
      </c>
      <c r="I304" s="212"/>
      <c r="J304" s="213">
        <f>ROUND(I304*H304,2)</f>
        <v>0</v>
      </c>
      <c r="K304" s="214"/>
      <c r="L304" s="40"/>
      <c r="M304" s="215" t="s">
        <v>1</v>
      </c>
      <c r="N304" s="216" t="s">
        <v>39</v>
      </c>
      <c r="O304" s="87"/>
      <c r="P304" s="217">
        <f>O304*H304</f>
        <v>0</v>
      </c>
      <c r="Q304" s="217">
        <v>0</v>
      </c>
      <c r="R304" s="217">
        <f>Q304*H304</f>
        <v>0</v>
      </c>
      <c r="S304" s="217">
        <v>0</v>
      </c>
      <c r="T304" s="21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9" t="s">
        <v>121</v>
      </c>
      <c r="AT304" s="219" t="s">
        <v>117</v>
      </c>
      <c r="AU304" s="219" t="s">
        <v>82</v>
      </c>
      <c r="AY304" s="13" t="s">
        <v>116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3" t="s">
        <v>82</v>
      </c>
      <c r="BK304" s="220">
        <f>ROUND(I304*H304,2)</f>
        <v>0</v>
      </c>
      <c r="BL304" s="13" t="s">
        <v>121</v>
      </c>
      <c r="BM304" s="219" t="s">
        <v>868</v>
      </c>
    </row>
    <row r="305" s="2" customFormat="1" ht="16.5" customHeight="1">
      <c r="A305" s="34"/>
      <c r="B305" s="35"/>
      <c r="C305" s="207" t="s">
        <v>869</v>
      </c>
      <c r="D305" s="207" t="s">
        <v>117</v>
      </c>
      <c r="E305" s="208" t="s">
        <v>870</v>
      </c>
      <c r="F305" s="209" t="s">
        <v>871</v>
      </c>
      <c r="G305" s="210" t="s">
        <v>120</v>
      </c>
      <c r="H305" s="211">
        <v>161</v>
      </c>
      <c r="I305" s="212"/>
      <c r="J305" s="213">
        <f>ROUND(I305*H305,2)</f>
        <v>0</v>
      </c>
      <c r="K305" s="214"/>
      <c r="L305" s="40"/>
      <c r="M305" s="215" t="s">
        <v>1</v>
      </c>
      <c r="N305" s="216" t="s">
        <v>39</v>
      </c>
      <c r="O305" s="87"/>
      <c r="P305" s="217">
        <f>O305*H305</f>
        <v>0</v>
      </c>
      <c r="Q305" s="217">
        <v>0</v>
      </c>
      <c r="R305" s="217">
        <f>Q305*H305</f>
        <v>0</v>
      </c>
      <c r="S305" s="217">
        <v>0</v>
      </c>
      <c r="T305" s="21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9" t="s">
        <v>121</v>
      </c>
      <c r="AT305" s="219" t="s">
        <v>117</v>
      </c>
      <c r="AU305" s="219" t="s">
        <v>82</v>
      </c>
      <c r="AY305" s="13" t="s">
        <v>116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3" t="s">
        <v>82</v>
      </c>
      <c r="BK305" s="220">
        <f>ROUND(I305*H305,2)</f>
        <v>0</v>
      </c>
      <c r="BL305" s="13" t="s">
        <v>121</v>
      </c>
      <c r="BM305" s="219" t="s">
        <v>872</v>
      </c>
    </row>
    <row r="306" s="2" customFormat="1" ht="16.5" customHeight="1">
      <c r="A306" s="34"/>
      <c r="B306" s="35"/>
      <c r="C306" s="207" t="s">
        <v>873</v>
      </c>
      <c r="D306" s="207" t="s">
        <v>117</v>
      </c>
      <c r="E306" s="208" t="s">
        <v>874</v>
      </c>
      <c r="F306" s="209" t="s">
        <v>875</v>
      </c>
      <c r="G306" s="210" t="s">
        <v>120</v>
      </c>
      <c r="H306" s="211">
        <v>1</v>
      </c>
      <c r="I306" s="212"/>
      <c r="J306" s="213">
        <f>ROUND(I306*H306,2)</f>
        <v>0</v>
      </c>
      <c r="K306" s="214"/>
      <c r="L306" s="40"/>
      <c r="M306" s="215" t="s">
        <v>1</v>
      </c>
      <c r="N306" s="216" t="s">
        <v>39</v>
      </c>
      <c r="O306" s="87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9" t="s">
        <v>121</v>
      </c>
      <c r="AT306" s="219" t="s">
        <v>117</v>
      </c>
      <c r="AU306" s="219" t="s">
        <v>82</v>
      </c>
      <c r="AY306" s="13" t="s">
        <v>116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3" t="s">
        <v>82</v>
      </c>
      <c r="BK306" s="220">
        <f>ROUND(I306*H306,2)</f>
        <v>0</v>
      </c>
      <c r="BL306" s="13" t="s">
        <v>121</v>
      </c>
      <c r="BM306" s="219" t="s">
        <v>876</v>
      </c>
    </row>
    <row r="307" s="2" customFormat="1" ht="16.5" customHeight="1">
      <c r="A307" s="34"/>
      <c r="B307" s="35"/>
      <c r="C307" s="207" t="s">
        <v>877</v>
      </c>
      <c r="D307" s="207" t="s">
        <v>117</v>
      </c>
      <c r="E307" s="208" t="s">
        <v>878</v>
      </c>
      <c r="F307" s="209" t="s">
        <v>879</v>
      </c>
      <c r="G307" s="210" t="s">
        <v>120</v>
      </c>
      <c r="H307" s="211">
        <v>1</v>
      </c>
      <c r="I307" s="212"/>
      <c r="J307" s="213">
        <f>ROUND(I307*H307,2)</f>
        <v>0</v>
      </c>
      <c r="K307" s="214"/>
      <c r="L307" s="40"/>
      <c r="M307" s="215" t="s">
        <v>1</v>
      </c>
      <c r="N307" s="216" t="s">
        <v>39</v>
      </c>
      <c r="O307" s="87"/>
      <c r="P307" s="217">
        <f>O307*H307</f>
        <v>0</v>
      </c>
      <c r="Q307" s="217">
        <v>0</v>
      </c>
      <c r="R307" s="217">
        <f>Q307*H307</f>
        <v>0</v>
      </c>
      <c r="S307" s="217">
        <v>0</v>
      </c>
      <c r="T307" s="21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9" t="s">
        <v>121</v>
      </c>
      <c r="AT307" s="219" t="s">
        <v>117</v>
      </c>
      <c r="AU307" s="219" t="s">
        <v>82</v>
      </c>
      <c r="AY307" s="13" t="s">
        <v>116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3" t="s">
        <v>82</v>
      </c>
      <c r="BK307" s="220">
        <f>ROUND(I307*H307,2)</f>
        <v>0</v>
      </c>
      <c r="BL307" s="13" t="s">
        <v>121</v>
      </c>
      <c r="BM307" s="219" t="s">
        <v>880</v>
      </c>
    </row>
    <row r="308" s="2" customFormat="1" ht="16.5" customHeight="1">
      <c r="A308" s="34"/>
      <c r="B308" s="35"/>
      <c r="C308" s="207" t="s">
        <v>881</v>
      </c>
      <c r="D308" s="207" t="s">
        <v>117</v>
      </c>
      <c r="E308" s="208" t="s">
        <v>882</v>
      </c>
      <c r="F308" s="209" t="s">
        <v>883</v>
      </c>
      <c r="G308" s="210" t="s">
        <v>120</v>
      </c>
      <c r="H308" s="211">
        <v>1</v>
      </c>
      <c r="I308" s="212"/>
      <c r="J308" s="213">
        <f>ROUND(I308*H308,2)</f>
        <v>0</v>
      </c>
      <c r="K308" s="214"/>
      <c r="L308" s="40"/>
      <c r="M308" s="215" t="s">
        <v>1</v>
      </c>
      <c r="N308" s="216" t="s">
        <v>39</v>
      </c>
      <c r="O308" s="87"/>
      <c r="P308" s="217">
        <f>O308*H308</f>
        <v>0</v>
      </c>
      <c r="Q308" s="217">
        <v>0</v>
      </c>
      <c r="R308" s="217">
        <f>Q308*H308</f>
        <v>0</v>
      </c>
      <c r="S308" s="217">
        <v>0</v>
      </c>
      <c r="T308" s="21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19" t="s">
        <v>121</v>
      </c>
      <c r="AT308" s="219" t="s">
        <v>117</v>
      </c>
      <c r="AU308" s="219" t="s">
        <v>82</v>
      </c>
      <c r="AY308" s="13" t="s">
        <v>116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3" t="s">
        <v>82</v>
      </c>
      <c r="BK308" s="220">
        <f>ROUND(I308*H308,2)</f>
        <v>0</v>
      </c>
      <c r="BL308" s="13" t="s">
        <v>121</v>
      </c>
      <c r="BM308" s="219" t="s">
        <v>884</v>
      </c>
    </row>
    <row r="309" s="2" customFormat="1" ht="16.5" customHeight="1">
      <c r="A309" s="34"/>
      <c r="B309" s="35"/>
      <c r="C309" s="207" t="s">
        <v>885</v>
      </c>
      <c r="D309" s="207" t="s">
        <v>117</v>
      </c>
      <c r="E309" s="208" t="s">
        <v>886</v>
      </c>
      <c r="F309" s="209" t="s">
        <v>887</v>
      </c>
      <c r="G309" s="210" t="s">
        <v>120</v>
      </c>
      <c r="H309" s="211">
        <v>1</v>
      </c>
      <c r="I309" s="212"/>
      <c r="J309" s="213">
        <f>ROUND(I309*H309,2)</f>
        <v>0</v>
      </c>
      <c r="K309" s="214"/>
      <c r="L309" s="40"/>
      <c r="M309" s="215" t="s">
        <v>1</v>
      </c>
      <c r="N309" s="216" t="s">
        <v>39</v>
      </c>
      <c r="O309" s="87"/>
      <c r="P309" s="217">
        <f>O309*H309</f>
        <v>0</v>
      </c>
      <c r="Q309" s="217">
        <v>0</v>
      </c>
      <c r="R309" s="217">
        <f>Q309*H309</f>
        <v>0</v>
      </c>
      <c r="S309" s="217">
        <v>0</v>
      </c>
      <c r="T309" s="21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9" t="s">
        <v>121</v>
      </c>
      <c r="AT309" s="219" t="s">
        <v>117</v>
      </c>
      <c r="AU309" s="219" t="s">
        <v>82</v>
      </c>
      <c r="AY309" s="13" t="s">
        <v>116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13" t="s">
        <v>82</v>
      </c>
      <c r="BK309" s="220">
        <f>ROUND(I309*H309,2)</f>
        <v>0</v>
      </c>
      <c r="BL309" s="13" t="s">
        <v>121</v>
      </c>
      <c r="BM309" s="219" t="s">
        <v>888</v>
      </c>
    </row>
    <row r="310" s="2" customFormat="1" ht="16.5" customHeight="1">
      <c r="A310" s="34"/>
      <c r="B310" s="35"/>
      <c r="C310" s="207" t="s">
        <v>889</v>
      </c>
      <c r="D310" s="207" t="s">
        <v>117</v>
      </c>
      <c r="E310" s="208" t="s">
        <v>890</v>
      </c>
      <c r="F310" s="209" t="s">
        <v>891</v>
      </c>
      <c r="G310" s="210" t="s">
        <v>120</v>
      </c>
      <c r="H310" s="211">
        <v>1</v>
      </c>
      <c r="I310" s="212"/>
      <c r="J310" s="213">
        <f>ROUND(I310*H310,2)</f>
        <v>0</v>
      </c>
      <c r="K310" s="214"/>
      <c r="L310" s="40"/>
      <c r="M310" s="215" t="s">
        <v>1</v>
      </c>
      <c r="N310" s="216" t="s">
        <v>39</v>
      </c>
      <c r="O310" s="87"/>
      <c r="P310" s="217">
        <f>O310*H310</f>
        <v>0</v>
      </c>
      <c r="Q310" s="217">
        <v>0</v>
      </c>
      <c r="R310" s="217">
        <f>Q310*H310</f>
        <v>0</v>
      </c>
      <c r="S310" s="217">
        <v>0</v>
      </c>
      <c r="T310" s="21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9" t="s">
        <v>121</v>
      </c>
      <c r="AT310" s="219" t="s">
        <v>117</v>
      </c>
      <c r="AU310" s="219" t="s">
        <v>82</v>
      </c>
      <c r="AY310" s="13" t="s">
        <v>116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3" t="s">
        <v>82</v>
      </c>
      <c r="BK310" s="220">
        <f>ROUND(I310*H310,2)</f>
        <v>0</v>
      </c>
      <c r="BL310" s="13" t="s">
        <v>121</v>
      </c>
      <c r="BM310" s="219" t="s">
        <v>892</v>
      </c>
    </row>
    <row r="311" s="2" customFormat="1" ht="16.5" customHeight="1">
      <c r="A311" s="34"/>
      <c r="B311" s="35"/>
      <c r="C311" s="207" t="s">
        <v>893</v>
      </c>
      <c r="D311" s="207" t="s">
        <v>117</v>
      </c>
      <c r="E311" s="208" t="s">
        <v>894</v>
      </c>
      <c r="F311" s="209" t="s">
        <v>895</v>
      </c>
      <c r="G311" s="210" t="s">
        <v>120</v>
      </c>
      <c r="H311" s="211">
        <v>1</v>
      </c>
      <c r="I311" s="212"/>
      <c r="J311" s="213">
        <f>ROUND(I311*H311,2)</f>
        <v>0</v>
      </c>
      <c r="K311" s="214"/>
      <c r="L311" s="40"/>
      <c r="M311" s="215" t="s">
        <v>1</v>
      </c>
      <c r="N311" s="216" t="s">
        <v>39</v>
      </c>
      <c r="O311" s="87"/>
      <c r="P311" s="217">
        <f>O311*H311</f>
        <v>0</v>
      </c>
      <c r="Q311" s="217">
        <v>0</v>
      </c>
      <c r="R311" s="217">
        <f>Q311*H311</f>
        <v>0</v>
      </c>
      <c r="S311" s="217">
        <v>0</v>
      </c>
      <c r="T311" s="21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9" t="s">
        <v>121</v>
      </c>
      <c r="AT311" s="219" t="s">
        <v>117</v>
      </c>
      <c r="AU311" s="219" t="s">
        <v>82</v>
      </c>
      <c r="AY311" s="13" t="s">
        <v>116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3" t="s">
        <v>82</v>
      </c>
      <c r="BK311" s="220">
        <f>ROUND(I311*H311,2)</f>
        <v>0</v>
      </c>
      <c r="BL311" s="13" t="s">
        <v>121</v>
      </c>
      <c r="BM311" s="219" t="s">
        <v>896</v>
      </c>
    </row>
    <row r="312" s="2" customFormat="1" ht="16.5" customHeight="1">
      <c r="A312" s="34"/>
      <c r="B312" s="35"/>
      <c r="C312" s="207" t="s">
        <v>897</v>
      </c>
      <c r="D312" s="207" t="s">
        <v>117</v>
      </c>
      <c r="E312" s="208" t="s">
        <v>898</v>
      </c>
      <c r="F312" s="209" t="s">
        <v>899</v>
      </c>
      <c r="G312" s="210" t="s">
        <v>120</v>
      </c>
      <c r="H312" s="211">
        <v>1</v>
      </c>
      <c r="I312" s="212"/>
      <c r="J312" s="213">
        <f>ROUND(I312*H312,2)</f>
        <v>0</v>
      </c>
      <c r="K312" s="214"/>
      <c r="L312" s="40"/>
      <c r="M312" s="215" t="s">
        <v>1</v>
      </c>
      <c r="N312" s="216" t="s">
        <v>39</v>
      </c>
      <c r="O312" s="87"/>
      <c r="P312" s="217">
        <f>O312*H312</f>
        <v>0</v>
      </c>
      <c r="Q312" s="217">
        <v>0</v>
      </c>
      <c r="R312" s="217">
        <f>Q312*H312</f>
        <v>0</v>
      </c>
      <c r="S312" s="217">
        <v>0</v>
      </c>
      <c r="T312" s="21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9" t="s">
        <v>121</v>
      </c>
      <c r="AT312" s="219" t="s">
        <v>117</v>
      </c>
      <c r="AU312" s="219" t="s">
        <v>82</v>
      </c>
      <c r="AY312" s="13" t="s">
        <v>116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3" t="s">
        <v>82</v>
      </c>
      <c r="BK312" s="220">
        <f>ROUND(I312*H312,2)</f>
        <v>0</v>
      </c>
      <c r="BL312" s="13" t="s">
        <v>121</v>
      </c>
      <c r="BM312" s="219" t="s">
        <v>900</v>
      </c>
    </row>
    <row r="313" s="2" customFormat="1" ht="16.5" customHeight="1">
      <c r="A313" s="34"/>
      <c r="B313" s="35"/>
      <c r="C313" s="207" t="s">
        <v>901</v>
      </c>
      <c r="D313" s="207" t="s">
        <v>117</v>
      </c>
      <c r="E313" s="208" t="s">
        <v>902</v>
      </c>
      <c r="F313" s="209" t="s">
        <v>903</v>
      </c>
      <c r="G313" s="210" t="s">
        <v>120</v>
      </c>
      <c r="H313" s="211">
        <v>1</v>
      </c>
      <c r="I313" s="212"/>
      <c r="J313" s="213">
        <f>ROUND(I313*H313,2)</f>
        <v>0</v>
      </c>
      <c r="K313" s="214"/>
      <c r="L313" s="40"/>
      <c r="M313" s="215" t="s">
        <v>1</v>
      </c>
      <c r="N313" s="216" t="s">
        <v>39</v>
      </c>
      <c r="O313" s="87"/>
      <c r="P313" s="217">
        <f>O313*H313</f>
        <v>0</v>
      </c>
      <c r="Q313" s="217">
        <v>0</v>
      </c>
      <c r="R313" s="217">
        <f>Q313*H313</f>
        <v>0</v>
      </c>
      <c r="S313" s="217">
        <v>0</v>
      </c>
      <c r="T313" s="21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19" t="s">
        <v>121</v>
      </c>
      <c r="AT313" s="219" t="s">
        <v>117</v>
      </c>
      <c r="AU313" s="219" t="s">
        <v>82</v>
      </c>
      <c r="AY313" s="13" t="s">
        <v>116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13" t="s">
        <v>82</v>
      </c>
      <c r="BK313" s="220">
        <f>ROUND(I313*H313,2)</f>
        <v>0</v>
      </c>
      <c r="BL313" s="13" t="s">
        <v>121</v>
      </c>
      <c r="BM313" s="219" t="s">
        <v>904</v>
      </c>
    </row>
    <row r="314" s="2" customFormat="1" ht="16.5" customHeight="1">
      <c r="A314" s="34"/>
      <c r="B314" s="35"/>
      <c r="C314" s="207" t="s">
        <v>905</v>
      </c>
      <c r="D314" s="207" t="s">
        <v>117</v>
      </c>
      <c r="E314" s="208" t="s">
        <v>906</v>
      </c>
      <c r="F314" s="209" t="s">
        <v>907</v>
      </c>
      <c r="G314" s="210" t="s">
        <v>120</v>
      </c>
      <c r="H314" s="211">
        <v>11</v>
      </c>
      <c r="I314" s="212"/>
      <c r="J314" s="213">
        <f>ROUND(I314*H314,2)</f>
        <v>0</v>
      </c>
      <c r="K314" s="214"/>
      <c r="L314" s="40"/>
      <c r="M314" s="215" t="s">
        <v>1</v>
      </c>
      <c r="N314" s="216" t="s">
        <v>39</v>
      </c>
      <c r="O314" s="87"/>
      <c r="P314" s="217">
        <f>O314*H314</f>
        <v>0</v>
      </c>
      <c r="Q314" s="217">
        <v>0</v>
      </c>
      <c r="R314" s="217">
        <f>Q314*H314</f>
        <v>0</v>
      </c>
      <c r="S314" s="217">
        <v>0</v>
      </c>
      <c r="T314" s="21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9" t="s">
        <v>121</v>
      </c>
      <c r="AT314" s="219" t="s">
        <v>117</v>
      </c>
      <c r="AU314" s="219" t="s">
        <v>82</v>
      </c>
      <c r="AY314" s="13" t="s">
        <v>116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3" t="s">
        <v>82</v>
      </c>
      <c r="BK314" s="220">
        <f>ROUND(I314*H314,2)</f>
        <v>0</v>
      </c>
      <c r="BL314" s="13" t="s">
        <v>121</v>
      </c>
      <c r="BM314" s="219" t="s">
        <v>908</v>
      </c>
    </row>
    <row r="315" s="2" customFormat="1" ht="16.5" customHeight="1">
      <c r="A315" s="34"/>
      <c r="B315" s="35"/>
      <c r="C315" s="207" t="s">
        <v>909</v>
      </c>
      <c r="D315" s="207" t="s">
        <v>117</v>
      </c>
      <c r="E315" s="208" t="s">
        <v>910</v>
      </c>
      <c r="F315" s="209" t="s">
        <v>911</v>
      </c>
      <c r="G315" s="210" t="s">
        <v>120</v>
      </c>
      <c r="H315" s="211">
        <v>83</v>
      </c>
      <c r="I315" s="212"/>
      <c r="J315" s="213">
        <f>ROUND(I315*H315,2)</f>
        <v>0</v>
      </c>
      <c r="K315" s="214"/>
      <c r="L315" s="40"/>
      <c r="M315" s="215" t="s">
        <v>1</v>
      </c>
      <c r="N315" s="216" t="s">
        <v>39</v>
      </c>
      <c r="O315" s="87"/>
      <c r="P315" s="217">
        <f>O315*H315</f>
        <v>0</v>
      </c>
      <c r="Q315" s="217">
        <v>0</v>
      </c>
      <c r="R315" s="217">
        <f>Q315*H315</f>
        <v>0</v>
      </c>
      <c r="S315" s="217">
        <v>0</v>
      </c>
      <c r="T315" s="21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19" t="s">
        <v>121</v>
      </c>
      <c r="AT315" s="219" t="s">
        <v>117</v>
      </c>
      <c r="AU315" s="219" t="s">
        <v>82</v>
      </c>
      <c r="AY315" s="13" t="s">
        <v>116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3" t="s">
        <v>82</v>
      </c>
      <c r="BK315" s="220">
        <f>ROUND(I315*H315,2)</f>
        <v>0</v>
      </c>
      <c r="BL315" s="13" t="s">
        <v>121</v>
      </c>
      <c r="BM315" s="219" t="s">
        <v>912</v>
      </c>
    </row>
    <row r="316" s="2" customFormat="1" ht="16.5" customHeight="1">
      <c r="A316" s="34"/>
      <c r="B316" s="35"/>
      <c r="C316" s="207" t="s">
        <v>913</v>
      </c>
      <c r="D316" s="207" t="s">
        <v>117</v>
      </c>
      <c r="E316" s="208" t="s">
        <v>914</v>
      </c>
      <c r="F316" s="209" t="s">
        <v>915</v>
      </c>
      <c r="G316" s="210" t="s">
        <v>120</v>
      </c>
      <c r="H316" s="211">
        <v>105</v>
      </c>
      <c r="I316" s="212"/>
      <c r="J316" s="213">
        <f>ROUND(I316*H316,2)</f>
        <v>0</v>
      </c>
      <c r="K316" s="214"/>
      <c r="L316" s="40"/>
      <c r="M316" s="215" t="s">
        <v>1</v>
      </c>
      <c r="N316" s="216" t="s">
        <v>39</v>
      </c>
      <c r="O316" s="87"/>
      <c r="P316" s="217">
        <f>O316*H316</f>
        <v>0</v>
      </c>
      <c r="Q316" s="217">
        <v>0</v>
      </c>
      <c r="R316" s="217">
        <f>Q316*H316</f>
        <v>0</v>
      </c>
      <c r="S316" s="217">
        <v>0</v>
      </c>
      <c r="T316" s="21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9" t="s">
        <v>121</v>
      </c>
      <c r="AT316" s="219" t="s">
        <v>117</v>
      </c>
      <c r="AU316" s="219" t="s">
        <v>82</v>
      </c>
      <c r="AY316" s="13" t="s">
        <v>116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13" t="s">
        <v>82</v>
      </c>
      <c r="BK316" s="220">
        <f>ROUND(I316*H316,2)</f>
        <v>0</v>
      </c>
      <c r="BL316" s="13" t="s">
        <v>121</v>
      </c>
      <c r="BM316" s="219" t="s">
        <v>916</v>
      </c>
    </row>
    <row r="317" s="2" customFormat="1" ht="16.5" customHeight="1">
      <c r="A317" s="34"/>
      <c r="B317" s="35"/>
      <c r="C317" s="207" t="s">
        <v>917</v>
      </c>
      <c r="D317" s="207" t="s">
        <v>117</v>
      </c>
      <c r="E317" s="208" t="s">
        <v>918</v>
      </c>
      <c r="F317" s="209" t="s">
        <v>919</v>
      </c>
      <c r="G317" s="210" t="s">
        <v>120</v>
      </c>
      <c r="H317" s="211">
        <v>82</v>
      </c>
      <c r="I317" s="212"/>
      <c r="J317" s="213">
        <f>ROUND(I317*H317,2)</f>
        <v>0</v>
      </c>
      <c r="K317" s="214"/>
      <c r="L317" s="40"/>
      <c r="M317" s="215" t="s">
        <v>1</v>
      </c>
      <c r="N317" s="216" t="s">
        <v>39</v>
      </c>
      <c r="O317" s="87"/>
      <c r="P317" s="217">
        <f>O317*H317</f>
        <v>0</v>
      </c>
      <c r="Q317" s="217">
        <v>0</v>
      </c>
      <c r="R317" s="217">
        <f>Q317*H317</f>
        <v>0</v>
      </c>
      <c r="S317" s="217">
        <v>0</v>
      </c>
      <c r="T317" s="21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19" t="s">
        <v>121</v>
      </c>
      <c r="AT317" s="219" t="s">
        <v>117</v>
      </c>
      <c r="AU317" s="219" t="s">
        <v>82</v>
      </c>
      <c r="AY317" s="13" t="s">
        <v>116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3" t="s">
        <v>82</v>
      </c>
      <c r="BK317" s="220">
        <f>ROUND(I317*H317,2)</f>
        <v>0</v>
      </c>
      <c r="BL317" s="13" t="s">
        <v>121</v>
      </c>
      <c r="BM317" s="219" t="s">
        <v>920</v>
      </c>
    </row>
    <row r="318" s="2" customFormat="1" ht="16.5" customHeight="1">
      <c r="A318" s="34"/>
      <c r="B318" s="35"/>
      <c r="C318" s="207" t="s">
        <v>921</v>
      </c>
      <c r="D318" s="207" t="s">
        <v>117</v>
      </c>
      <c r="E318" s="208" t="s">
        <v>922</v>
      </c>
      <c r="F318" s="209" t="s">
        <v>923</v>
      </c>
      <c r="G318" s="210" t="s">
        <v>120</v>
      </c>
      <c r="H318" s="211">
        <v>269</v>
      </c>
      <c r="I318" s="212"/>
      <c r="J318" s="213">
        <f>ROUND(I318*H318,2)</f>
        <v>0</v>
      </c>
      <c r="K318" s="214"/>
      <c r="L318" s="40"/>
      <c r="M318" s="215" t="s">
        <v>1</v>
      </c>
      <c r="N318" s="216" t="s">
        <v>39</v>
      </c>
      <c r="O318" s="87"/>
      <c r="P318" s="217">
        <f>O318*H318</f>
        <v>0</v>
      </c>
      <c r="Q318" s="217">
        <v>0</v>
      </c>
      <c r="R318" s="217">
        <f>Q318*H318</f>
        <v>0</v>
      </c>
      <c r="S318" s="217">
        <v>0</v>
      </c>
      <c r="T318" s="21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9" t="s">
        <v>121</v>
      </c>
      <c r="AT318" s="219" t="s">
        <v>117</v>
      </c>
      <c r="AU318" s="219" t="s">
        <v>82</v>
      </c>
      <c r="AY318" s="13" t="s">
        <v>116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3" t="s">
        <v>82</v>
      </c>
      <c r="BK318" s="220">
        <f>ROUND(I318*H318,2)</f>
        <v>0</v>
      </c>
      <c r="BL318" s="13" t="s">
        <v>121</v>
      </c>
      <c r="BM318" s="219" t="s">
        <v>924</v>
      </c>
    </row>
    <row r="319" s="2" customFormat="1" ht="16.5" customHeight="1">
      <c r="A319" s="34"/>
      <c r="B319" s="35"/>
      <c r="C319" s="207" t="s">
        <v>925</v>
      </c>
      <c r="D319" s="207" t="s">
        <v>117</v>
      </c>
      <c r="E319" s="208" t="s">
        <v>926</v>
      </c>
      <c r="F319" s="209" t="s">
        <v>927</v>
      </c>
      <c r="G319" s="210" t="s">
        <v>120</v>
      </c>
      <c r="H319" s="211">
        <v>19</v>
      </c>
      <c r="I319" s="212"/>
      <c r="J319" s="213">
        <f>ROUND(I319*H319,2)</f>
        <v>0</v>
      </c>
      <c r="K319" s="214"/>
      <c r="L319" s="40"/>
      <c r="M319" s="215" t="s">
        <v>1</v>
      </c>
      <c r="N319" s="216" t="s">
        <v>39</v>
      </c>
      <c r="O319" s="87"/>
      <c r="P319" s="217">
        <f>O319*H319</f>
        <v>0</v>
      </c>
      <c r="Q319" s="217">
        <v>0</v>
      </c>
      <c r="R319" s="217">
        <f>Q319*H319</f>
        <v>0</v>
      </c>
      <c r="S319" s="217">
        <v>0</v>
      </c>
      <c r="T319" s="21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19" t="s">
        <v>121</v>
      </c>
      <c r="AT319" s="219" t="s">
        <v>117</v>
      </c>
      <c r="AU319" s="219" t="s">
        <v>82</v>
      </c>
      <c r="AY319" s="13" t="s">
        <v>116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3" t="s">
        <v>82</v>
      </c>
      <c r="BK319" s="220">
        <f>ROUND(I319*H319,2)</f>
        <v>0</v>
      </c>
      <c r="BL319" s="13" t="s">
        <v>121</v>
      </c>
      <c r="BM319" s="219" t="s">
        <v>928</v>
      </c>
    </row>
    <row r="320" s="2" customFormat="1" ht="16.5" customHeight="1">
      <c r="A320" s="34"/>
      <c r="B320" s="35"/>
      <c r="C320" s="207" t="s">
        <v>929</v>
      </c>
      <c r="D320" s="207" t="s">
        <v>117</v>
      </c>
      <c r="E320" s="208" t="s">
        <v>930</v>
      </c>
      <c r="F320" s="209" t="s">
        <v>931</v>
      </c>
      <c r="G320" s="210" t="s">
        <v>120</v>
      </c>
      <c r="H320" s="211">
        <v>123</v>
      </c>
      <c r="I320" s="212"/>
      <c r="J320" s="213">
        <f>ROUND(I320*H320,2)</f>
        <v>0</v>
      </c>
      <c r="K320" s="214"/>
      <c r="L320" s="40"/>
      <c r="M320" s="215" t="s">
        <v>1</v>
      </c>
      <c r="N320" s="216" t="s">
        <v>39</v>
      </c>
      <c r="O320" s="87"/>
      <c r="P320" s="217">
        <f>O320*H320</f>
        <v>0</v>
      </c>
      <c r="Q320" s="217">
        <v>0</v>
      </c>
      <c r="R320" s="217">
        <f>Q320*H320</f>
        <v>0</v>
      </c>
      <c r="S320" s="217">
        <v>0</v>
      </c>
      <c r="T320" s="21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19" t="s">
        <v>121</v>
      </c>
      <c r="AT320" s="219" t="s">
        <v>117</v>
      </c>
      <c r="AU320" s="219" t="s">
        <v>82</v>
      </c>
      <c r="AY320" s="13" t="s">
        <v>116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13" t="s">
        <v>82</v>
      </c>
      <c r="BK320" s="220">
        <f>ROUND(I320*H320,2)</f>
        <v>0</v>
      </c>
      <c r="BL320" s="13" t="s">
        <v>121</v>
      </c>
      <c r="BM320" s="219" t="s">
        <v>932</v>
      </c>
    </row>
    <row r="321" s="2" customFormat="1" ht="16.5" customHeight="1">
      <c r="A321" s="34"/>
      <c r="B321" s="35"/>
      <c r="C321" s="207" t="s">
        <v>933</v>
      </c>
      <c r="D321" s="207" t="s">
        <v>117</v>
      </c>
      <c r="E321" s="208" t="s">
        <v>934</v>
      </c>
      <c r="F321" s="209" t="s">
        <v>935</v>
      </c>
      <c r="G321" s="210" t="s">
        <v>120</v>
      </c>
      <c r="H321" s="211">
        <v>1</v>
      </c>
      <c r="I321" s="212"/>
      <c r="J321" s="213">
        <f>ROUND(I321*H321,2)</f>
        <v>0</v>
      </c>
      <c r="K321" s="214"/>
      <c r="L321" s="40"/>
      <c r="M321" s="215" t="s">
        <v>1</v>
      </c>
      <c r="N321" s="216" t="s">
        <v>39</v>
      </c>
      <c r="O321" s="87"/>
      <c r="P321" s="217">
        <f>O321*H321</f>
        <v>0</v>
      </c>
      <c r="Q321" s="217">
        <v>0</v>
      </c>
      <c r="R321" s="217">
        <f>Q321*H321</f>
        <v>0</v>
      </c>
      <c r="S321" s="217">
        <v>0</v>
      </c>
      <c r="T321" s="21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19" t="s">
        <v>121</v>
      </c>
      <c r="AT321" s="219" t="s">
        <v>117</v>
      </c>
      <c r="AU321" s="219" t="s">
        <v>82</v>
      </c>
      <c r="AY321" s="13" t="s">
        <v>116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13" t="s">
        <v>82</v>
      </c>
      <c r="BK321" s="220">
        <f>ROUND(I321*H321,2)</f>
        <v>0</v>
      </c>
      <c r="BL321" s="13" t="s">
        <v>121</v>
      </c>
      <c r="BM321" s="219" t="s">
        <v>936</v>
      </c>
    </row>
    <row r="322" s="2" customFormat="1" ht="16.5" customHeight="1">
      <c r="A322" s="34"/>
      <c r="B322" s="35"/>
      <c r="C322" s="207" t="s">
        <v>937</v>
      </c>
      <c r="D322" s="207" t="s">
        <v>117</v>
      </c>
      <c r="E322" s="208" t="s">
        <v>938</v>
      </c>
      <c r="F322" s="209" t="s">
        <v>939</v>
      </c>
      <c r="G322" s="210" t="s">
        <v>120</v>
      </c>
      <c r="H322" s="211">
        <v>74</v>
      </c>
      <c r="I322" s="212"/>
      <c r="J322" s="213">
        <f>ROUND(I322*H322,2)</f>
        <v>0</v>
      </c>
      <c r="K322" s="214"/>
      <c r="L322" s="40"/>
      <c r="M322" s="215" t="s">
        <v>1</v>
      </c>
      <c r="N322" s="216" t="s">
        <v>39</v>
      </c>
      <c r="O322" s="87"/>
      <c r="P322" s="217">
        <f>O322*H322</f>
        <v>0</v>
      </c>
      <c r="Q322" s="217">
        <v>0</v>
      </c>
      <c r="R322" s="217">
        <f>Q322*H322</f>
        <v>0</v>
      </c>
      <c r="S322" s="217">
        <v>0</v>
      </c>
      <c r="T322" s="21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9" t="s">
        <v>121</v>
      </c>
      <c r="AT322" s="219" t="s">
        <v>117</v>
      </c>
      <c r="AU322" s="219" t="s">
        <v>82</v>
      </c>
      <c r="AY322" s="13" t="s">
        <v>116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3" t="s">
        <v>82</v>
      </c>
      <c r="BK322" s="220">
        <f>ROUND(I322*H322,2)</f>
        <v>0</v>
      </c>
      <c r="BL322" s="13" t="s">
        <v>121</v>
      </c>
      <c r="BM322" s="219" t="s">
        <v>940</v>
      </c>
    </row>
    <row r="323" s="2" customFormat="1" ht="16.5" customHeight="1">
      <c r="A323" s="34"/>
      <c r="B323" s="35"/>
      <c r="C323" s="207" t="s">
        <v>941</v>
      </c>
      <c r="D323" s="207" t="s">
        <v>117</v>
      </c>
      <c r="E323" s="208" t="s">
        <v>942</v>
      </c>
      <c r="F323" s="209" t="s">
        <v>943</v>
      </c>
      <c r="G323" s="210" t="s">
        <v>120</v>
      </c>
      <c r="H323" s="211">
        <v>1</v>
      </c>
      <c r="I323" s="212"/>
      <c r="J323" s="213">
        <f>ROUND(I323*H323,2)</f>
        <v>0</v>
      </c>
      <c r="K323" s="214"/>
      <c r="L323" s="40"/>
      <c r="M323" s="215" t="s">
        <v>1</v>
      </c>
      <c r="N323" s="216" t="s">
        <v>39</v>
      </c>
      <c r="O323" s="87"/>
      <c r="P323" s="217">
        <f>O323*H323</f>
        <v>0</v>
      </c>
      <c r="Q323" s="217">
        <v>0</v>
      </c>
      <c r="R323" s="217">
        <f>Q323*H323</f>
        <v>0</v>
      </c>
      <c r="S323" s="217">
        <v>0</v>
      </c>
      <c r="T323" s="21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9" t="s">
        <v>121</v>
      </c>
      <c r="AT323" s="219" t="s">
        <v>117</v>
      </c>
      <c r="AU323" s="219" t="s">
        <v>82</v>
      </c>
      <c r="AY323" s="13" t="s">
        <v>116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13" t="s">
        <v>82</v>
      </c>
      <c r="BK323" s="220">
        <f>ROUND(I323*H323,2)</f>
        <v>0</v>
      </c>
      <c r="BL323" s="13" t="s">
        <v>121</v>
      </c>
      <c r="BM323" s="219" t="s">
        <v>944</v>
      </c>
    </row>
    <row r="324" s="2" customFormat="1" ht="16.5" customHeight="1">
      <c r="A324" s="34"/>
      <c r="B324" s="35"/>
      <c r="C324" s="207" t="s">
        <v>945</v>
      </c>
      <c r="D324" s="207" t="s">
        <v>117</v>
      </c>
      <c r="E324" s="208" t="s">
        <v>946</v>
      </c>
      <c r="F324" s="209" t="s">
        <v>947</v>
      </c>
      <c r="G324" s="210" t="s">
        <v>120</v>
      </c>
      <c r="H324" s="211">
        <v>247</v>
      </c>
      <c r="I324" s="212"/>
      <c r="J324" s="213">
        <f>ROUND(I324*H324,2)</f>
        <v>0</v>
      </c>
      <c r="K324" s="214"/>
      <c r="L324" s="40"/>
      <c r="M324" s="215" t="s">
        <v>1</v>
      </c>
      <c r="N324" s="216" t="s">
        <v>39</v>
      </c>
      <c r="O324" s="87"/>
      <c r="P324" s="217">
        <f>O324*H324</f>
        <v>0</v>
      </c>
      <c r="Q324" s="217">
        <v>0</v>
      </c>
      <c r="R324" s="217">
        <f>Q324*H324</f>
        <v>0</v>
      </c>
      <c r="S324" s="217">
        <v>0</v>
      </c>
      <c r="T324" s="21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19" t="s">
        <v>121</v>
      </c>
      <c r="AT324" s="219" t="s">
        <v>117</v>
      </c>
      <c r="AU324" s="219" t="s">
        <v>82</v>
      </c>
      <c r="AY324" s="13" t="s">
        <v>116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13" t="s">
        <v>82</v>
      </c>
      <c r="BK324" s="220">
        <f>ROUND(I324*H324,2)</f>
        <v>0</v>
      </c>
      <c r="BL324" s="13" t="s">
        <v>121</v>
      </c>
      <c r="BM324" s="219" t="s">
        <v>948</v>
      </c>
    </row>
    <row r="325" s="2" customFormat="1" ht="16.5" customHeight="1">
      <c r="A325" s="34"/>
      <c r="B325" s="35"/>
      <c r="C325" s="207" t="s">
        <v>949</v>
      </c>
      <c r="D325" s="207" t="s">
        <v>117</v>
      </c>
      <c r="E325" s="208" t="s">
        <v>950</v>
      </c>
      <c r="F325" s="209" t="s">
        <v>951</v>
      </c>
      <c r="G325" s="210" t="s">
        <v>120</v>
      </c>
      <c r="H325" s="211">
        <v>32</v>
      </c>
      <c r="I325" s="212"/>
      <c r="J325" s="213">
        <f>ROUND(I325*H325,2)</f>
        <v>0</v>
      </c>
      <c r="K325" s="214"/>
      <c r="L325" s="40"/>
      <c r="M325" s="215" t="s">
        <v>1</v>
      </c>
      <c r="N325" s="216" t="s">
        <v>39</v>
      </c>
      <c r="O325" s="87"/>
      <c r="P325" s="217">
        <f>O325*H325</f>
        <v>0</v>
      </c>
      <c r="Q325" s="217">
        <v>0</v>
      </c>
      <c r="R325" s="217">
        <f>Q325*H325</f>
        <v>0</v>
      </c>
      <c r="S325" s="217">
        <v>0</v>
      </c>
      <c r="T325" s="21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19" t="s">
        <v>121</v>
      </c>
      <c r="AT325" s="219" t="s">
        <v>117</v>
      </c>
      <c r="AU325" s="219" t="s">
        <v>82</v>
      </c>
      <c r="AY325" s="13" t="s">
        <v>116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13" t="s">
        <v>82</v>
      </c>
      <c r="BK325" s="220">
        <f>ROUND(I325*H325,2)</f>
        <v>0</v>
      </c>
      <c r="BL325" s="13" t="s">
        <v>121</v>
      </c>
      <c r="BM325" s="219" t="s">
        <v>952</v>
      </c>
    </row>
    <row r="326" s="2" customFormat="1" ht="16.5" customHeight="1">
      <c r="A326" s="34"/>
      <c r="B326" s="35"/>
      <c r="C326" s="207" t="s">
        <v>953</v>
      </c>
      <c r="D326" s="207" t="s">
        <v>117</v>
      </c>
      <c r="E326" s="208" t="s">
        <v>954</v>
      </c>
      <c r="F326" s="209" t="s">
        <v>955</v>
      </c>
      <c r="G326" s="210" t="s">
        <v>120</v>
      </c>
      <c r="H326" s="211">
        <v>275</v>
      </c>
      <c r="I326" s="212"/>
      <c r="J326" s="213">
        <f>ROUND(I326*H326,2)</f>
        <v>0</v>
      </c>
      <c r="K326" s="214"/>
      <c r="L326" s="40"/>
      <c r="M326" s="215" t="s">
        <v>1</v>
      </c>
      <c r="N326" s="216" t="s">
        <v>39</v>
      </c>
      <c r="O326" s="87"/>
      <c r="P326" s="217">
        <f>O326*H326</f>
        <v>0</v>
      </c>
      <c r="Q326" s="217">
        <v>0</v>
      </c>
      <c r="R326" s="217">
        <f>Q326*H326</f>
        <v>0</v>
      </c>
      <c r="S326" s="217">
        <v>0</v>
      </c>
      <c r="T326" s="21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19" t="s">
        <v>121</v>
      </c>
      <c r="AT326" s="219" t="s">
        <v>117</v>
      </c>
      <c r="AU326" s="219" t="s">
        <v>82</v>
      </c>
      <c r="AY326" s="13" t="s">
        <v>116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3" t="s">
        <v>82</v>
      </c>
      <c r="BK326" s="220">
        <f>ROUND(I326*H326,2)</f>
        <v>0</v>
      </c>
      <c r="BL326" s="13" t="s">
        <v>121</v>
      </c>
      <c r="BM326" s="219" t="s">
        <v>956</v>
      </c>
    </row>
    <row r="327" s="2" customFormat="1" ht="16.5" customHeight="1">
      <c r="A327" s="34"/>
      <c r="B327" s="35"/>
      <c r="C327" s="207" t="s">
        <v>957</v>
      </c>
      <c r="D327" s="207" t="s">
        <v>117</v>
      </c>
      <c r="E327" s="208" t="s">
        <v>958</v>
      </c>
      <c r="F327" s="209" t="s">
        <v>959</v>
      </c>
      <c r="G327" s="210" t="s">
        <v>120</v>
      </c>
      <c r="H327" s="211">
        <v>522</v>
      </c>
      <c r="I327" s="212"/>
      <c r="J327" s="213">
        <f>ROUND(I327*H327,2)</f>
        <v>0</v>
      </c>
      <c r="K327" s="214"/>
      <c r="L327" s="40"/>
      <c r="M327" s="215" t="s">
        <v>1</v>
      </c>
      <c r="N327" s="216" t="s">
        <v>39</v>
      </c>
      <c r="O327" s="87"/>
      <c r="P327" s="217">
        <f>O327*H327</f>
        <v>0</v>
      </c>
      <c r="Q327" s="217">
        <v>0</v>
      </c>
      <c r="R327" s="217">
        <f>Q327*H327</f>
        <v>0</v>
      </c>
      <c r="S327" s="217">
        <v>0</v>
      </c>
      <c r="T327" s="21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19" t="s">
        <v>121</v>
      </c>
      <c r="AT327" s="219" t="s">
        <v>117</v>
      </c>
      <c r="AU327" s="219" t="s">
        <v>82</v>
      </c>
      <c r="AY327" s="13" t="s">
        <v>116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13" t="s">
        <v>82</v>
      </c>
      <c r="BK327" s="220">
        <f>ROUND(I327*H327,2)</f>
        <v>0</v>
      </c>
      <c r="BL327" s="13" t="s">
        <v>121</v>
      </c>
      <c r="BM327" s="219" t="s">
        <v>960</v>
      </c>
    </row>
    <row r="328" s="2" customFormat="1" ht="16.5" customHeight="1">
      <c r="A328" s="34"/>
      <c r="B328" s="35"/>
      <c r="C328" s="207" t="s">
        <v>961</v>
      </c>
      <c r="D328" s="207" t="s">
        <v>117</v>
      </c>
      <c r="E328" s="208" t="s">
        <v>962</v>
      </c>
      <c r="F328" s="209" t="s">
        <v>963</v>
      </c>
      <c r="G328" s="210" t="s">
        <v>120</v>
      </c>
      <c r="H328" s="211">
        <v>1</v>
      </c>
      <c r="I328" s="212"/>
      <c r="J328" s="213">
        <f>ROUND(I328*H328,2)</f>
        <v>0</v>
      </c>
      <c r="K328" s="214"/>
      <c r="L328" s="40"/>
      <c r="M328" s="215" t="s">
        <v>1</v>
      </c>
      <c r="N328" s="216" t="s">
        <v>39</v>
      </c>
      <c r="O328" s="87"/>
      <c r="P328" s="217">
        <f>O328*H328</f>
        <v>0</v>
      </c>
      <c r="Q328" s="217">
        <v>0</v>
      </c>
      <c r="R328" s="217">
        <f>Q328*H328</f>
        <v>0</v>
      </c>
      <c r="S328" s="217">
        <v>0</v>
      </c>
      <c r="T328" s="21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19" t="s">
        <v>121</v>
      </c>
      <c r="AT328" s="219" t="s">
        <v>117</v>
      </c>
      <c r="AU328" s="219" t="s">
        <v>82</v>
      </c>
      <c r="AY328" s="13" t="s">
        <v>116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3" t="s">
        <v>82</v>
      </c>
      <c r="BK328" s="220">
        <f>ROUND(I328*H328,2)</f>
        <v>0</v>
      </c>
      <c r="BL328" s="13" t="s">
        <v>121</v>
      </c>
      <c r="BM328" s="219" t="s">
        <v>964</v>
      </c>
    </row>
    <row r="329" s="2" customFormat="1" ht="16.5" customHeight="1">
      <c r="A329" s="34"/>
      <c r="B329" s="35"/>
      <c r="C329" s="207" t="s">
        <v>965</v>
      </c>
      <c r="D329" s="207" t="s">
        <v>117</v>
      </c>
      <c r="E329" s="208" t="s">
        <v>966</v>
      </c>
      <c r="F329" s="209" t="s">
        <v>967</v>
      </c>
      <c r="G329" s="210" t="s">
        <v>120</v>
      </c>
      <c r="H329" s="211">
        <v>1</v>
      </c>
      <c r="I329" s="212"/>
      <c r="J329" s="213">
        <f>ROUND(I329*H329,2)</f>
        <v>0</v>
      </c>
      <c r="K329" s="214"/>
      <c r="L329" s="40"/>
      <c r="M329" s="215" t="s">
        <v>1</v>
      </c>
      <c r="N329" s="216" t="s">
        <v>39</v>
      </c>
      <c r="O329" s="87"/>
      <c r="P329" s="217">
        <f>O329*H329</f>
        <v>0</v>
      </c>
      <c r="Q329" s="217">
        <v>0</v>
      </c>
      <c r="R329" s="217">
        <f>Q329*H329</f>
        <v>0</v>
      </c>
      <c r="S329" s="217">
        <v>0</v>
      </c>
      <c r="T329" s="21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19" t="s">
        <v>121</v>
      </c>
      <c r="AT329" s="219" t="s">
        <v>117</v>
      </c>
      <c r="AU329" s="219" t="s">
        <v>82</v>
      </c>
      <c r="AY329" s="13" t="s">
        <v>116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13" t="s">
        <v>82</v>
      </c>
      <c r="BK329" s="220">
        <f>ROUND(I329*H329,2)</f>
        <v>0</v>
      </c>
      <c r="BL329" s="13" t="s">
        <v>121</v>
      </c>
      <c r="BM329" s="219" t="s">
        <v>968</v>
      </c>
    </row>
    <row r="330" s="2" customFormat="1" ht="16.5" customHeight="1">
      <c r="A330" s="34"/>
      <c r="B330" s="35"/>
      <c r="C330" s="207" t="s">
        <v>969</v>
      </c>
      <c r="D330" s="207" t="s">
        <v>117</v>
      </c>
      <c r="E330" s="208" t="s">
        <v>970</v>
      </c>
      <c r="F330" s="209" t="s">
        <v>971</v>
      </c>
      <c r="G330" s="210" t="s">
        <v>120</v>
      </c>
      <c r="H330" s="211">
        <v>1</v>
      </c>
      <c r="I330" s="212"/>
      <c r="J330" s="213">
        <f>ROUND(I330*H330,2)</f>
        <v>0</v>
      </c>
      <c r="K330" s="214"/>
      <c r="L330" s="40"/>
      <c r="M330" s="215" t="s">
        <v>1</v>
      </c>
      <c r="N330" s="216" t="s">
        <v>39</v>
      </c>
      <c r="O330" s="87"/>
      <c r="P330" s="217">
        <f>O330*H330</f>
        <v>0</v>
      </c>
      <c r="Q330" s="217">
        <v>0</v>
      </c>
      <c r="R330" s="217">
        <f>Q330*H330</f>
        <v>0</v>
      </c>
      <c r="S330" s="217">
        <v>0</v>
      </c>
      <c r="T330" s="21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19" t="s">
        <v>121</v>
      </c>
      <c r="AT330" s="219" t="s">
        <v>117</v>
      </c>
      <c r="AU330" s="219" t="s">
        <v>82</v>
      </c>
      <c r="AY330" s="13" t="s">
        <v>116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13" t="s">
        <v>82</v>
      </c>
      <c r="BK330" s="220">
        <f>ROUND(I330*H330,2)</f>
        <v>0</v>
      </c>
      <c r="BL330" s="13" t="s">
        <v>121</v>
      </c>
      <c r="BM330" s="219" t="s">
        <v>972</v>
      </c>
    </row>
    <row r="331" s="2" customFormat="1" ht="16.5" customHeight="1">
      <c r="A331" s="34"/>
      <c r="B331" s="35"/>
      <c r="C331" s="207" t="s">
        <v>973</v>
      </c>
      <c r="D331" s="207" t="s">
        <v>117</v>
      </c>
      <c r="E331" s="208" t="s">
        <v>974</v>
      </c>
      <c r="F331" s="209" t="s">
        <v>975</v>
      </c>
      <c r="G331" s="210" t="s">
        <v>120</v>
      </c>
      <c r="H331" s="211">
        <v>47</v>
      </c>
      <c r="I331" s="212"/>
      <c r="J331" s="213">
        <f>ROUND(I331*H331,2)</f>
        <v>0</v>
      </c>
      <c r="K331" s="214"/>
      <c r="L331" s="40"/>
      <c r="M331" s="215" t="s">
        <v>1</v>
      </c>
      <c r="N331" s="216" t="s">
        <v>39</v>
      </c>
      <c r="O331" s="87"/>
      <c r="P331" s="217">
        <f>O331*H331</f>
        <v>0</v>
      </c>
      <c r="Q331" s="217">
        <v>0</v>
      </c>
      <c r="R331" s="217">
        <f>Q331*H331</f>
        <v>0</v>
      </c>
      <c r="S331" s="217">
        <v>0</v>
      </c>
      <c r="T331" s="21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19" t="s">
        <v>121</v>
      </c>
      <c r="AT331" s="219" t="s">
        <v>117</v>
      </c>
      <c r="AU331" s="219" t="s">
        <v>82</v>
      </c>
      <c r="AY331" s="13" t="s">
        <v>116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3" t="s">
        <v>82</v>
      </c>
      <c r="BK331" s="220">
        <f>ROUND(I331*H331,2)</f>
        <v>0</v>
      </c>
      <c r="BL331" s="13" t="s">
        <v>121</v>
      </c>
      <c r="BM331" s="219" t="s">
        <v>976</v>
      </c>
    </row>
    <row r="332" s="2" customFormat="1" ht="16.5" customHeight="1">
      <c r="A332" s="34"/>
      <c r="B332" s="35"/>
      <c r="C332" s="207" t="s">
        <v>977</v>
      </c>
      <c r="D332" s="207" t="s">
        <v>117</v>
      </c>
      <c r="E332" s="208" t="s">
        <v>978</v>
      </c>
      <c r="F332" s="209" t="s">
        <v>979</v>
      </c>
      <c r="G332" s="210" t="s">
        <v>120</v>
      </c>
      <c r="H332" s="211">
        <v>21</v>
      </c>
      <c r="I332" s="212"/>
      <c r="J332" s="213">
        <f>ROUND(I332*H332,2)</f>
        <v>0</v>
      </c>
      <c r="K332" s="214"/>
      <c r="L332" s="40"/>
      <c r="M332" s="215" t="s">
        <v>1</v>
      </c>
      <c r="N332" s="216" t="s">
        <v>39</v>
      </c>
      <c r="O332" s="87"/>
      <c r="P332" s="217">
        <f>O332*H332</f>
        <v>0</v>
      </c>
      <c r="Q332" s="217">
        <v>0</v>
      </c>
      <c r="R332" s="217">
        <f>Q332*H332</f>
        <v>0</v>
      </c>
      <c r="S332" s="217">
        <v>0</v>
      </c>
      <c r="T332" s="21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19" t="s">
        <v>121</v>
      </c>
      <c r="AT332" s="219" t="s">
        <v>117</v>
      </c>
      <c r="AU332" s="219" t="s">
        <v>82</v>
      </c>
      <c r="AY332" s="13" t="s">
        <v>116</v>
      </c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13" t="s">
        <v>82</v>
      </c>
      <c r="BK332" s="220">
        <f>ROUND(I332*H332,2)</f>
        <v>0</v>
      </c>
      <c r="BL332" s="13" t="s">
        <v>121</v>
      </c>
      <c r="BM332" s="219" t="s">
        <v>980</v>
      </c>
    </row>
    <row r="333" s="2" customFormat="1" ht="16.5" customHeight="1">
      <c r="A333" s="34"/>
      <c r="B333" s="35"/>
      <c r="C333" s="207" t="s">
        <v>981</v>
      </c>
      <c r="D333" s="207" t="s">
        <v>117</v>
      </c>
      <c r="E333" s="208" t="s">
        <v>982</v>
      </c>
      <c r="F333" s="209" t="s">
        <v>983</v>
      </c>
      <c r="G333" s="210" t="s">
        <v>120</v>
      </c>
      <c r="H333" s="211">
        <v>68</v>
      </c>
      <c r="I333" s="212"/>
      <c r="J333" s="213">
        <f>ROUND(I333*H333,2)</f>
        <v>0</v>
      </c>
      <c r="K333" s="214"/>
      <c r="L333" s="40"/>
      <c r="M333" s="215" t="s">
        <v>1</v>
      </c>
      <c r="N333" s="216" t="s">
        <v>39</v>
      </c>
      <c r="O333" s="87"/>
      <c r="P333" s="217">
        <f>O333*H333</f>
        <v>0</v>
      </c>
      <c r="Q333" s="217">
        <v>0</v>
      </c>
      <c r="R333" s="217">
        <f>Q333*H333</f>
        <v>0</v>
      </c>
      <c r="S333" s="217">
        <v>0</v>
      </c>
      <c r="T333" s="21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19" t="s">
        <v>121</v>
      </c>
      <c r="AT333" s="219" t="s">
        <v>117</v>
      </c>
      <c r="AU333" s="219" t="s">
        <v>82</v>
      </c>
      <c r="AY333" s="13" t="s">
        <v>116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13" t="s">
        <v>82</v>
      </c>
      <c r="BK333" s="220">
        <f>ROUND(I333*H333,2)</f>
        <v>0</v>
      </c>
      <c r="BL333" s="13" t="s">
        <v>121</v>
      </c>
      <c r="BM333" s="219" t="s">
        <v>984</v>
      </c>
    </row>
    <row r="334" s="2" customFormat="1" ht="16.5" customHeight="1">
      <c r="A334" s="34"/>
      <c r="B334" s="35"/>
      <c r="C334" s="207" t="s">
        <v>985</v>
      </c>
      <c r="D334" s="207" t="s">
        <v>117</v>
      </c>
      <c r="E334" s="208" t="s">
        <v>986</v>
      </c>
      <c r="F334" s="209" t="s">
        <v>987</v>
      </c>
      <c r="G334" s="210" t="s">
        <v>120</v>
      </c>
      <c r="H334" s="211">
        <v>1</v>
      </c>
      <c r="I334" s="212"/>
      <c r="J334" s="213">
        <f>ROUND(I334*H334,2)</f>
        <v>0</v>
      </c>
      <c r="K334" s="214"/>
      <c r="L334" s="40"/>
      <c r="M334" s="215" t="s">
        <v>1</v>
      </c>
      <c r="N334" s="216" t="s">
        <v>39</v>
      </c>
      <c r="O334" s="87"/>
      <c r="P334" s="217">
        <f>O334*H334</f>
        <v>0</v>
      </c>
      <c r="Q334" s="217">
        <v>0</v>
      </c>
      <c r="R334" s="217">
        <f>Q334*H334</f>
        <v>0</v>
      </c>
      <c r="S334" s="217">
        <v>0</v>
      </c>
      <c r="T334" s="21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19" t="s">
        <v>121</v>
      </c>
      <c r="AT334" s="219" t="s">
        <v>117</v>
      </c>
      <c r="AU334" s="219" t="s">
        <v>82</v>
      </c>
      <c r="AY334" s="13" t="s">
        <v>116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13" t="s">
        <v>82</v>
      </c>
      <c r="BK334" s="220">
        <f>ROUND(I334*H334,2)</f>
        <v>0</v>
      </c>
      <c r="BL334" s="13" t="s">
        <v>121</v>
      </c>
      <c r="BM334" s="219" t="s">
        <v>988</v>
      </c>
    </row>
    <row r="335" s="2" customFormat="1" ht="16.5" customHeight="1">
      <c r="A335" s="34"/>
      <c r="B335" s="35"/>
      <c r="C335" s="207" t="s">
        <v>989</v>
      </c>
      <c r="D335" s="207" t="s">
        <v>117</v>
      </c>
      <c r="E335" s="208" t="s">
        <v>990</v>
      </c>
      <c r="F335" s="209" t="s">
        <v>991</v>
      </c>
      <c r="G335" s="210" t="s">
        <v>120</v>
      </c>
      <c r="H335" s="211">
        <v>1</v>
      </c>
      <c r="I335" s="212"/>
      <c r="J335" s="213">
        <f>ROUND(I335*H335,2)</f>
        <v>0</v>
      </c>
      <c r="K335" s="214"/>
      <c r="L335" s="40"/>
      <c r="M335" s="215" t="s">
        <v>1</v>
      </c>
      <c r="N335" s="216" t="s">
        <v>39</v>
      </c>
      <c r="O335" s="87"/>
      <c r="P335" s="217">
        <f>O335*H335</f>
        <v>0</v>
      </c>
      <c r="Q335" s="217">
        <v>0</v>
      </c>
      <c r="R335" s="217">
        <f>Q335*H335</f>
        <v>0</v>
      </c>
      <c r="S335" s="217">
        <v>0</v>
      </c>
      <c r="T335" s="21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9" t="s">
        <v>121</v>
      </c>
      <c r="AT335" s="219" t="s">
        <v>117</v>
      </c>
      <c r="AU335" s="219" t="s">
        <v>82</v>
      </c>
      <c r="AY335" s="13" t="s">
        <v>116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3" t="s">
        <v>82</v>
      </c>
      <c r="BK335" s="220">
        <f>ROUND(I335*H335,2)</f>
        <v>0</v>
      </c>
      <c r="BL335" s="13" t="s">
        <v>121</v>
      </c>
      <c r="BM335" s="219" t="s">
        <v>992</v>
      </c>
    </row>
    <row r="336" s="2" customFormat="1" ht="16.5" customHeight="1">
      <c r="A336" s="34"/>
      <c r="B336" s="35"/>
      <c r="C336" s="207" t="s">
        <v>993</v>
      </c>
      <c r="D336" s="207" t="s">
        <v>117</v>
      </c>
      <c r="E336" s="208" t="s">
        <v>994</v>
      </c>
      <c r="F336" s="209" t="s">
        <v>995</v>
      </c>
      <c r="G336" s="210" t="s">
        <v>120</v>
      </c>
      <c r="H336" s="211">
        <v>1</v>
      </c>
      <c r="I336" s="212"/>
      <c r="J336" s="213">
        <f>ROUND(I336*H336,2)</f>
        <v>0</v>
      </c>
      <c r="K336" s="214"/>
      <c r="L336" s="40"/>
      <c r="M336" s="215" t="s">
        <v>1</v>
      </c>
      <c r="N336" s="216" t="s">
        <v>39</v>
      </c>
      <c r="O336" s="87"/>
      <c r="P336" s="217">
        <f>O336*H336</f>
        <v>0</v>
      </c>
      <c r="Q336" s="217">
        <v>0</v>
      </c>
      <c r="R336" s="217">
        <f>Q336*H336</f>
        <v>0</v>
      </c>
      <c r="S336" s="217">
        <v>0</v>
      </c>
      <c r="T336" s="21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9" t="s">
        <v>121</v>
      </c>
      <c r="AT336" s="219" t="s">
        <v>117</v>
      </c>
      <c r="AU336" s="219" t="s">
        <v>82</v>
      </c>
      <c r="AY336" s="13" t="s">
        <v>116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13" t="s">
        <v>82</v>
      </c>
      <c r="BK336" s="220">
        <f>ROUND(I336*H336,2)</f>
        <v>0</v>
      </c>
      <c r="BL336" s="13" t="s">
        <v>121</v>
      </c>
      <c r="BM336" s="219" t="s">
        <v>996</v>
      </c>
    </row>
    <row r="337" s="2" customFormat="1" ht="16.5" customHeight="1">
      <c r="A337" s="34"/>
      <c r="B337" s="35"/>
      <c r="C337" s="207" t="s">
        <v>997</v>
      </c>
      <c r="D337" s="207" t="s">
        <v>117</v>
      </c>
      <c r="E337" s="208" t="s">
        <v>998</v>
      </c>
      <c r="F337" s="209" t="s">
        <v>999</v>
      </c>
      <c r="G337" s="210" t="s">
        <v>120</v>
      </c>
      <c r="H337" s="211">
        <v>1</v>
      </c>
      <c r="I337" s="212"/>
      <c r="J337" s="213">
        <f>ROUND(I337*H337,2)</f>
        <v>0</v>
      </c>
      <c r="K337" s="214"/>
      <c r="L337" s="40"/>
      <c r="M337" s="215" t="s">
        <v>1</v>
      </c>
      <c r="N337" s="216" t="s">
        <v>39</v>
      </c>
      <c r="O337" s="87"/>
      <c r="P337" s="217">
        <f>O337*H337</f>
        <v>0</v>
      </c>
      <c r="Q337" s="217">
        <v>0</v>
      </c>
      <c r="R337" s="217">
        <f>Q337*H337</f>
        <v>0</v>
      </c>
      <c r="S337" s="217">
        <v>0</v>
      </c>
      <c r="T337" s="21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19" t="s">
        <v>121</v>
      </c>
      <c r="AT337" s="219" t="s">
        <v>117</v>
      </c>
      <c r="AU337" s="219" t="s">
        <v>82</v>
      </c>
      <c r="AY337" s="13" t="s">
        <v>116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13" t="s">
        <v>82</v>
      </c>
      <c r="BK337" s="220">
        <f>ROUND(I337*H337,2)</f>
        <v>0</v>
      </c>
      <c r="BL337" s="13" t="s">
        <v>121</v>
      </c>
      <c r="BM337" s="219" t="s">
        <v>1000</v>
      </c>
    </row>
    <row r="338" s="2" customFormat="1" ht="16.5" customHeight="1">
      <c r="A338" s="34"/>
      <c r="B338" s="35"/>
      <c r="C338" s="207" t="s">
        <v>1001</v>
      </c>
      <c r="D338" s="207" t="s">
        <v>117</v>
      </c>
      <c r="E338" s="208" t="s">
        <v>1002</v>
      </c>
      <c r="F338" s="209" t="s">
        <v>1003</v>
      </c>
      <c r="G338" s="210" t="s">
        <v>120</v>
      </c>
      <c r="H338" s="211">
        <v>1</v>
      </c>
      <c r="I338" s="212"/>
      <c r="J338" s="213">
        <f>ROUND(I338*H338,2)</f>
        <v>0</v>
      </c>
      <c r="K338" s="214"/>
      <c r="L338" s="40"/>
      <c r="M338" s="215" t="s">
        <v>1</v>
      </c>
      <c r="N338" s="216" t="s">
        <v>39</v>
      </c>
      <c r="O338" s="87"/>
      <c r="P338" s="217">
        <f>O338*H338</f>
        <v>0</v>
      </c>
      <c r="Q338" s="217">
        <v>0</v>
      </c>
      <c r="R338" s="217">
        <f>Q338*H338</f>
        <v>0</v>
      </c>
      <c r="S338" s="217">
        <v>0</v>
      </c>
      <c r="T338" s="21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19" t="s">
        <v>121</v>
      </c>
      <c r="AT338" s="219" t="s">
        <v>117</v>
      </c>
      <c r="AU338" s="219" t="s">
        <v>82</v>
      </c>
      <c r="AY338" s="13" t="s">
        <v>116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13" t="s">
        <v>82</v>
      </c>
      <c r="BK338" s="220">
        <f>ROUND(I338*H338,2)</f>
        <v>0</v>
      </c>
      <c r="BL338" s="13" t="s">
        <v>121</v>
      </c>
      <c r="BM338" s="219" t="s">
        <v>1004</v>
      </c>
    </row>
    <row r="339" s="2" customFormat="1" ht="16.5" customHeight="1">
      <c r="A339" s="34"/>
      <c r="B339" s="35"/>
      <c r="C339" s="207" t="s">
        <v>1005</v>
      </c>
      <c r="D339" s="207" t="s">
        <v>117</v>
      </c>
      <c r="E339" s="208" t="s">
        <v>1006</v>
      </c>
      <c r="F339" s="209" t="s">
        <v>1007</v>
      </c>
      <c r="G339" s="210" t="s">
        <v>120</v>
      </c>
      <c r="H339" s="211">
        <v>1</v>
      </c>
      <c r="I339" s="212"/>
      <c r="J339" s="213">
        <f>ROUND(I339*H339,2)</f>
        <v>0</v>
      </c>
      <c r="K339" s="214"/>
      <c r="L339" s="40"/>
      <c r="M339" s="215" t="s">
        <v>1</v>
      </c>
      <c r="N339" s="216" t="s">
        <v>39</v>
      </c>
      <c r="O339" s="87"/>
      <c r="P339" s="217">
        <f>O339*H339</f>
        <v>0</v>
      </c>
      <c r="Q339" s="217">
        <v>0</v>
      </c>
      <c r="R339" s="217">
        <f>Q339*H339</f>
        <v>0</v>
      </c>
      <c r="S339" s="217">
        <v>0</v>
      </c>
      <c r="T339" s="21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19" t="s">
        <v>121</v>
      </c>
      <c r="AT339" s="219" t="s">
        <v>117</v>
      </c>
      <c r="AU339" s="219" t="s">
        <v>82</v>
      </c>
      <c r="AY339" s="13" t="s">
        <v>116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13" t="s">
        <v>82</v>
      </c>
      <c r="BK339" s="220">
        <f>ROUND(I339*H339,2)</f>
        <v>0</v>
      </c>
      <c r="BL339" s="13" t="s">
        <v>121</v>
      </c>
      <c r="BM339" s="219" t="s">
        <v>1008</v>
      </c>
    </row>
    <row r="340" s="2" customFormat="1" ht="16.5" customHeight="1">
      <c r="A340" s="34"/>
      <c r="B340" s="35"/>
      <c r="C340" s="207" t="s">
        <v>1009</v>
      </c>
      <c r="D340" s="207" t="s">
        <v>117</v>
      </c>
      <c r="E340" s="208" t="s">
        <v>1010</v>
      </c>
      <c r="F340" s="209" t="s">
        <v>1011</v>
      </c>
      <c r="G340" s="210" t="s">
        <v>120</v>
      </c>
      <c r="H340" s="211">
        <v>78</v>
      </c>
      <c r="I340" s="212"/>
      <c r="J340" s="213">
        <f>ROUND(I340*H340,2)</f>
        <v>0</v>
      </c>
      <c r="K340" s="214"/>
      <c r="L340" s="40"/>
      <c r="M340" s="215" t="s">
        <v>1</v>
      </c>
      <c r="N340" s="216" t="s">
        <v>39</v>
      </c>
      <c r="O340" s="87"/>
      <c r="P340" s="217">
        <f>O340*H340</f>
        <v>0</v>
      </c>
      <c r="Q340" s="217">
        <v>0</v>
      </c>
      <c r="R340" s="217">
        <f>Q340*H340</f>
        <v>0</v>
      </c>
      <c r="S340" s="217">
        <v>0</v>
      </c>
      <c r="T340" s="21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9" t="s">
        <v>121</v>
      </c>
      <c r="AT340" s="219" t="s">
        <v>117</v>
      </c>
      <c r="AU340" s="219" t="s">
        <v>82</v>
      </c>
      <c r="AY340" s="13" t="s">
        <v>116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13" t="s">
        <v>82</v>
      </c>
      <c r="BK340" s="220">
        <f>ROUND(I340*H340,2)</f>
        <v>0</v>
      </c>
      <c r="BL340" s="13" t="s">
        <v>121</v>
      </c>
      <c r="BM340" s="219" t="s">
        <v>1012</v>
      </c>
    </row>
    <row r="341" s="2" customFormat="1" ht="16.5" customHeight="1">
      <c r="A341" s="34"/>
      <c r="B341" s="35"/>
      <c r="C341" s="207" t="s">
        <v>1013</v>
      </c>
      <c r="D341" s="207" t="s">
        <v>117</v>
      </c>
      <c r="E341" s="208" t="s">
        <v>1014</v>
      </c>
      <c r="F341" s="209" t="s">
        <v>1015</v>
      </c>
      <c r="G341" s="210" t="s">
        <v>120</v>
      </c>
      <c r="H341" s="211">
        <v>20</v>
      </c>
      <c r="I341" s="212"/>
      <c r="J341" s="213">
        <f>ROUND(I341*H341,2)</f>
        <v>0</v>
      </c>
      <c r="K341" s="214"/>
      <c r="L341" s="40"/>
      <c r="M341" s="215" t="s">
        <v>1</v>
      </c>
      <c r="N341" s="216" t="s">
        <v>39</v>
      </c>
      <c r="O341" s="87"/>
      <c r="P341" s="217">
        <f>O341*H341</f>
        <v>0</v>
      </c>
      <c r="Q341" s="217">
        <v>0</v>
      </c>
      <c r="R341" s="217">
        <f>Q341*H341</f>
        <v>0</v>
      </c>
      <c r="S341" s="217">
        <v>0</v>
      </c>
      <c r="T341" s="21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19" t="s">
        <v>121</v>
      </c>
      <c r="AT341" s="219" t="s">
        <v>117</v>
      </c>
      <c r="AU341" s="219" t="s">
        <v>82</v>
      </c>
      <c r="AY341" s="13" t="s">
        <v>116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3" t="s">
        <v>82</v>
      </c>
      <c r="BK341" s="220">
        <f>ROUND(I341*H341,2)</f>
        <v>0</v>
      </c>
      <c r="BL341" s="13" t="s">
        <v>121</v>
      </c>
      <c r="BM341" s="219" t="s">
        <v>1016</v>
      </c>
    </row>
    <row r="342" s="2" customFormat="1" ht="16.5" customHeight="1">
      <c r="A342" s="34"/>
      <c r="B342" s="35"/>
      <c r="C342" s="207" t="s">
        <v>1017</v>
      </c>
      <c r="D342" s="207" t="s">
        <v>117</v>
      </c>
      <c r="E342" s="208" t="s">
        <v>1018</v>
      </c>
      <c r="F342" s="209" t="s">
        <v>1019</v>
      </c>
      <c r="G342" s="210" t="s">
        <v>120</v>
      </c>
      <c r="H342" s="211">
        <v>1</v>
      </c>
      <c r="I342" s="212"/>
      <c r="J342" s="213">
        <f>ROUND(I342*H342,2)</f>
        <v>0</v>
      </c>
      <c r="K342" s="214"/>
      <c r="L342" s="40"/>
      <c r="M342" s="215" t="s">
        <v>1</v>
      </c>
      <c r="N342" s="216" t="s">
        <v>39</v>
      </c>
      <c r="O342" s="87"/>
      <c r="P342" s="217">
        <f>O342*H342</f>
        <v>0</v>
      </c>
      <c r="Q342" s="217">
        <v>0</v>
      </c>
      <c r="R342" s="217">
        <f>Q342*H342</f>
        <v>0</v>
      </c>
      <c r="S342" s="217">
        <v>0</v>
      </c>
      <c r="T342" s="21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19" t="s">
        <v>121</v>
      </c>
      <c r="AT342" s="219" t="s">
        <v>117</v>
      </c>
      <c r="AU342" s="219" t="s">
        <v>82</v>
      </c>
      <c r="AY342" s="13" t="s">
        <v>116</v>
      </c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13" t="s">
        <v>82</v>
      </c>
      <c r="BK342" s="220">
        <f>ROUND(I342*H342,2)</f>
        <v>0</v>
      </c>
      <c r="BL342" s="13" t="s">
        <v>121</v>
      </c>
      <c r="BM342" s="219" t="s">
        <v>1020</v>
      </c>
    </row>
    <row r="343" s="2" customFormat="1" ht="16.5" customHeight="1">
      <c r="A343" s="34"/>
      <c r="B343" s="35"/>
      <c r="C343" s="207" t="s">
        <v>1021</v>
      </c>
      <c r="D343" s="207" t="s">
        <v>117</v>
      </c>
      <c r="E343" s="208" t="s">
        <v>1022</v>
      </c>
      <c r="F343" s="209" t="s">
        <v>1023</v>
      </c>
      <c r="G343" s="210" t="s">
        <v>120</v>
      </c>
      <c r="H343" s="211">
        <v>10</v>
      </c>
      <c r="I343" s="212"/>
      <c r="J343" s="213">
        <f>ROUND(I343*H343,2)</f>
        <v>0</v>
      </c>
      <c r="K343" s="214"/>
      <c r="L343" s="40"/>
      <c r="M343" s="215" t="s">
        <v>1</v>
      </c>
      <c r="N343" s="216" t="s">
        <v>39</v>
      </c>
      <c r="O343" s="87"/>
      <c r="P343" s="217">
        <f>O343*H343</f>
        <v>0</v>
      </c>
      <c r="Q343" s="217">
        <v>0</v>
      </c>
      <c r="R343" s="217">
        <f>Q343*H343</f>
        <v>0</v>
      </c>
      <c r="S343" s="217">
        <v>0</v>
      </c>
      <c r="T343" s="21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19" t="s">
        <v>121</v>
      </c>
      <c r="AT343" s="219" t="s">
        <v>117</v>
      </c>
      <c r="AU343" s="219" t="s">
        <v>82</v>
      </c>
      <c r="AY343" s="13" t="s">
        <v>116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13" t="s">
        <v>82</v>
      </c>
      <c r="BK343" s="220">
        <f>ROUND(I343*H343,2)</f>
        <v>0</v>
      </c>
      <c r="BL343" s="13" t="s">
        <v>121</v>
      </c>
      <c r="BM343" s="219" t="s">
        <v>1024</v>
      </c>
    </row>
    <row r="344" s="2" customFormat="1" ht="16.5" customHeight="1">
      <c r="A344" s="34"/>
      <c r="B344" s="35"/>
      <c r="C344" s="207" t="s">
        <v>1025</v>
      </c>
      <c r="D344" s="207" t="s">
        <v>117</v>
      </c>
      <c r="E344" s="208" t="s">
        <v>1026</v>
      </c>
      <c r="F344" s="209" t="s">
        <v>1027</v>
      </c>
      <c r="G344" s="210" t="s">
        <v>120</v>
      </c>
      <c r="H344" s="211">
        <v>10</v>
      </c>
      <c r="I344" s="212"/>
      <c r="J344" s="213">
        <f>ROUND(I344*H344,2)</f>
        <v>0</v>
      </c>
      <c r="K344" s="214"/>
      <c r="L344" s="40"/>
      <c r="M344" s="215" t="s">
        <v>1</v>
      </c>
      <c r="N344" s="216" t="s">
        <v>39</v>
      </c>
      <c r="O344" s="87"/>
      <c r="P344" s="217">
        <f>O344*H344</f>
        <v>0</v>
      </c>
      <c r="Q344" s="217">
        <v>0</v>
      </c>
      <c r="R344" s="217">
        <f>Q344*H344</f>
        <v>0</v>
      </c>
      <c r="S344" s="217">
        <v>0</v>
      </c>
      <c r="T344" s="21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19" t="s">
        <v>121</v>
      </c>
      <c r="AT344" s="219" t="s">
        <v>117</v>
      </c>
      <c r="AU344" s="219" t="s">
        <v>82</v>
      </c>
      <c r="AY344" s="13" t="s">
        <v>116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3" t="s">
        <v>82</v>
      </c>
      <c r="BK344" s="220">
        <f>ROUND(I344*H344,2)</f>
        <v>0</v>
      </c>
      <c r="BL344" s="13" t="s">
        <v>121</v>
      </c>
      <c r="BM344" s="219" t="s">
        <v>1028</v>
      </c>
    </row>
    <row r="345" s="2" customFormat="1" ht="16.5" customHeight="1">
      <c r="A345" s="34"/>
      <c r="B345" s="35"/>
      <c r="C345" s="207" t="s">
        <v>1029</v>
      </c>
      <c r="D345" s="207" t="s">
        <v>117</v>
      </c>
      <c r="E345" s="208" t="s">
        <v>1030</v>
      </c>
      <c r="F345" s="209" t="s">
        <v>1031</v>
      </c>
      <c r="G345" s="210" t="s">
        <v>120</v>
      </c>
      <c r="H345" s="211">
        <v>10</v>
      </c>
      <c r="I345" s="212"/>
      <c r="J345" s="213">
        <f>ROUND(I345*H345,2)</f>
        <v>0</v>
      </c>
      <c r="K345" s="214"/>
      <c r="L345" s="40"/>
      <c r="M345" s="215" t="s">
        <v>1</v>
      </c>
      <c r="N345" s="216" t="s">
        <v>39</v>
      </c>
      <c r="O345" s="87"/>
      <c r="P345" s="217">
        <f>O345*H345</f>
        <v>0</v>
      </c>
      <c r="Q345" s="217">
        <v>0</v>
      </c>
      <c r="R345" s="217">
        <f>Q345*H345</f>
        <v>0</v>
      </c>
      <c r="S345" s="217">
        <v>0</v>
      </c>
      <c r="T345" s="21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9" t="s">
        <v>121</v>
      </c>
      <c r="AT345" s="219" t="s">
        <v>117</v>
      </c>
      <c r="AU345" s="219" t="s">
        <v>82</v>
      </c>
      <c r="AY345" s="13" t="s">
        <v>116</v>
      </c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13" t="s">
        <v>82</v>
      </c>
      <c r="BK345" s="220">
        <f>ROUND(I345*H345,2)</f>
        <v>0</v>
      </c>
      <c r="BL345" s="13" t="s">
        <v>121</v>
      </c>
      <c r="BM345" s="219" t="s">
        <v>1032</v>
      </c>
    </row>
    <row r="346" s="2" customFormat="1" ht="16.5" customHeight="1">
      <c r="A346" s="34"/>
      <c r="B346" s="35"/>
      <c r="C346" s="207" t="s">
        <v>1033</v>
      </c>
      <c r="D346" s="207" t="s">
        <v>117</v>
      </c>
      <c r="E346" s="208" t="s">
        <v>1034</v>
      </c>
      <c r="F346" s="209" t="s">
        <v>1035</v>
      </c>
      <c r="G346" s="210" t="s">
        <v>120</v>
      </c>
      <c r="H346" s="211">
        <v>10</v>
      </c>
      <c r="I346" s="212"/>
      <c r="J346" s="213">
        <f>ROUND(I346*H346,2)</f>
        <v>0</v>
      </c>
      <c r="K346" s="214"/>
      <c r="L346" s="40"/>
      <c r="M346" s="215" t="s">
        <v>1</v>
      </c>
      <c r="N346" s="216" t="s">
        <v>39</v>
      </c>
      <c r="O346" s="87"/>
      <c r="P346" s="217">
        <f>O346*H346</f>
        <v>0</v>
      </c>
      <c r="Q346" s="217">
        <v>0</v>
      </c>
      <c r="R346" s="217">
        <f>Q346*H346</f>
        <v>0</v>
      </c>
      <c r="S346" s="217">
        <v>0</v>
      </c>
      <c r="T346" s="21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19" t="s">
        <v>121</v>
      </c>
      <c r="AT346" s="219" t="s">
        <v>117</v>
      </c>
      <c r="AU346" s="219" t="s">
        <v>82</v>
      </c>
      <c r="AY346" s="13" t="s">
        <v>116</v>
      </c>
      <c r="BE346" s="220">
        <f>IF(N346="základní",J346,0)</f>
        <v>0</v>
      </c>
      <c r="BF346" s="220">
        <f>IF(N346="snížená",J346,0)</f>
        <v>0</v>
      </c>
      <c r="BG346" s="220">
        <f>IF(N346="zákl. přenesená",J346,0)</f>
        <v>0</v>
      </c>
      <c r="BH346" s="220">
        <f>IF(N346="sníž. přenesená",J346,0)</f>
        <v>0</v>
      </c>
      <c r="BI346" s="220">
        <f>IF(N346="nulová",J346,0)</f>
        <v>0</v>
      </c>
      <c r="BJ346" s="13" t="s">
        <v>82</v>
      </c>
      <c r="BK346" s="220">
        <f>ROUND(I346*H346,2)</f>
        <v>0</v>
      </c>
      <c r="BL346" s="13" t="s">
        <v>121</v>
      </c>
      <c r="BM346" s="219" t="s">
        <v>1036</v>
      </c>
    </row>
    <row r="347" s="2" customFormat="1" ht="16.5" customHeight="1">
      <c r="A347" s="34"/>
      <c r="B347" s="35"/>
      <c r="C347" s="207" t="s">
        <v>1037</v>
      </c>
      <c r="D347" s="207" t="s">
        <v>117</v>
      </c>
      <c r="E347" s="208" t="s">
        <v>1038</v>
      </c>
      <c r="F347" s="209" t="s">
        <v>1039</v>
      </c>
      <c r="G347" s="210" t="s">
        <v>120</v>
      </c>
      <c r="H347" s="211">
        <v>10</v>
      </c>
      <c r="I347" s="212"/>
      <c r="J347" s="213">
        <f>ROUND(I347*H347,2)</f>
        <v>0</v>
      </c>
      <c r="K347" s="214"/>
      <c r="L347" s="40"/>
      <c r="M347" s="215" t="s">
        <v>1</v>
      </c>
      <c r="N347" s="216" t="s">
        <v>39</v>
      </c>
      <c r="O347" s="87"/>
      <c r="P347" s="217">
        <f>O347*H347</f>
        <v>0</v>
      </c>
      <c r="Q347" s="217">
        <v>0</v>
      </c>
      <c r="R347" s="217">
        <f>Q347*H347</f>
        <v>0</v>
      </c>
      <c r="S347" s="217">
        <v>0</v>
      </c>
      <c r="T347" s="21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19" t="s">
        <v>121</v>
      </c>
      <c r="AT347" s="219" t="s">
        <v>117</v>
      </c>
      <c r="AU347" s="219" t="s">
        <v>82</v>
      </c>
      <c r="AY347" s="13" t="s">
        <v>116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13" t="s">
        <v>82</v>
      </c>
      <c r="BK347" s="220">
        <f>ROUND(I347*H347,2)</f>
        <v>0</v>
      </c>
      <c r="BL347" s="13" t="s">
        <v>121</v>
      </c>
      <c r="BM347" s="219" t="s">
        <v>1040</v>
      </c>
    </row>
    <row r="348" s="2" customFormat="1" ht="16.5" customHeight="1">
      <c r="A348" s="34"/>
      <c r="B348" s="35"/>
      <c r="C348" s="207" t="s">
        <v>1041</v>
      </c>
      <c r="D348" s="207" t="s">
        <v>117</v>
      </c>
      <c r="E348" s="208" t="s">
        <v>1042</v>
      </c>
      <c r="F348" s="209" t="s">
        <v>1043</v>
      </c>
      <c r="G348" s="210" t="s">
        <v>120</v>
      </c>
      <c r="H348" s="211">
        <v>10</v>
      </c>
      <c r="I348" s="212"/>
      <c r="J348" s="213">
        <f>ROUND(I348*H348,2)</f>
        <v>0</v>
      </c>
      <c r="K348" s="214"/>
      <c r="L348" s="40"/>
      <c r="M348" s="215" t="s">
        <v>1</v>
      </c>
      <c r="N348" s="216" t="s">
        <v>39</v>
      </c>
      <c r="O348" s="87"/>
      <c r="P348" s="217">
        <f>O348*H348</f>
        <v>0</v>
      </c>
      <c r="Q348" s="217">
        <v>0</v>
      </c>
      <c r="R348" s="217">
        <f>Q348*H348</f>
        <v>0</v>
      </c>
      <c r="S348" s="217">
        <v>0</v>
      </c>
      <c r="T348" s="21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19" t="s">
        <v>121</v>
      </c>
      <c r="AT348" s="219" t="s">
        <v>117</v>
      </c>
      <c r="AU348" s="219" t="s">
        <v>82</v>
      </c>
      <c r="AY348" s="13" t="s">
        <v>116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13" t="s">
        <v>82</v>
      </c>
      <c r="BK348" s="220">
        <f>ROUND(I348*H348,2)</f>
        <v>0</v>
      </c>
      <c r="BL348" s="13" t="s">
        <v>121</v>
      </c>
      <c r="BM348" s="219" t="s">
        <v>1044</v>
      </c>
    </row>
    <row r="349" s="2" customFormat="1" ht="16.5" customHeight="1">
      <c r="A349" s="34"/>
      <c r="B349" s="35"/>
      <c r="C349" s="207" t="s">
        <v>1045</v>
      </c>
      <c r="D349" s="207" t="s">
        <v>117</v>
      </c>
      <c r="E349" s="208" t="s">
        <v>1046</v>
      </c>
      <c r="F349" s="209" t="s">
        <v>1047</v>
      </c>
      <c r="G349" s="210" t="s">
        <v>120</v>
      </c>
      <c r="H349" s="211">
        <v>10</v>
      </c>
      <c r="I349" s="212"/>
      <c r="J349" s="213">
        <f>ROUND(I349*H349,2)</f>
        <v>0</v>
      </c>
      <c r="K349" s="214"/>
      <c r="L349" s="40"/>
      <c r="M349" s="215" t="s">
        <v>1</v>
      </c>
      <c r="N349" s="216" t="s">
        <v>39</v>
      </c>
      <c r="O349" s="87"/>
      <c r="P349" s="217">
        <f>O349*H349</f>
        <v>0</v>
      </c>
      <c r="Q349" s="217">
        <v>0</v>
      </c>
      <c r="R349" s="217">
        <f>Q349*H349</f>
        <v>0</v>
      </c>
      <c r="S349" s="217">
        <v>0</v>
      </c>
      <c r="T349" s="21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19" t="s">
        <v>121</v>
      </c>
      <c r="AT349" s="219" t="s">
        <v>117</v>
      </c>
      <c r="AU349" s="219" t="s">
        <v>82</v>
      </c>
      <c r="AY349" s="13" t="s">
        <v>116</v>
      </c>
      <c r="BE349" s="220">
        <f>IF(N349="základní",J349,0)</f>
        <v>0</v>
      </c>
      <c r="BF349" s="220">
        <f>IF(N349="snížená",J349,0)</f>
        <v>0</v>
      </c>
      <c r="BG349" s="220">
        <f>IF(N349="zákl. přenesená",J349,0)</f>
        <v>0</v>
      </c>
      <c r="BH349" s="220">
        <f>IF(N349="sníž. přenesená",J349,0)</f>
        <v>0</v>
      </c>
      <c r="BI349" s="220">
        <f>IF(N349="nulová",J349,0)</f>
        <v>0</v>
      </c>
      <c r="BJ349" s="13" t="s">
        <v>82</v>
      </c>
      <c r="BK349" s="220">
        <f>ROUND(I349*H349,2)</f>
        <v>0</v>
      </c>
      <c r="BL349" s="13" t="s">
        <v>121</v>
      </c>
      <c r="BM349" s="219" t="s">
        <v>1048</v>
      </c>
    </row>
    <row r="350" s="2" customFormat="1" ht="16.5" customHeight="1">
      <c r="A350" s="34"/>
      <c r="B350" s="35"/>
      <c r="C350" s="207" t="s">
        <v>1049</v>
      </c>
      <c r="D350" s="207" t="s">
        <v>117</v>
      </c>
      <c r="E350" s="208" t="s">
        <v>1050</v>
      </c>
      <c r="F350" s="209" t="s">
        <v>1051</v>
      </c>
      <c r="G350" s="210" t="s">
        <v>120</v>
      </c>
      <c r="H350" s="211">
        <v>1</v>
      </c>
      <c r="I350" s="212"/>
      <c r="J350" s="213">
        <f>ROUND(I350*H350,2)</f>
        <v>0</v>
      </c>
      <c r="K350" s="214"/>
      <c r="L350" s="40"/>
      <c r="M350" s="215" t="s">
        <v>1</v>
      </c>
      <c r="N350" s="216" t="s">
        <v>39</v>
      </c>
      <c r="O350" s="87"/>
      <c r="P350" s="217">
        <f>O350*H350</f>
        <v>0</v>
      </c>
      <c r="Q350" s="217">
        <v>0</v>
      </c>
      <c r="R350" s="217">
        <f>Q350*H350</f>
        <v>0</v>
      </c>
      <c r="S350" s="217">
        <v>0</v>
      </c>
      <c r="T350" s="21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19" t="s">
        <v>121</v>
      </c>
      <c r="AT350" s="219" t="s">
        <v>117</v>
      </c>
      <c r="AU350" s="219" t="s">
        <v>82</v>
      </c>
      <c r="AY350" s="13" t="s">
        <v>116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13" t="s">
        <v>82</v>
      </c>
      <c r="BK350" s="220">
        <f>ROUND(I350*H350,2)</f>
        <v>0</v>
      </c>
      <c r="BL350" s="13" t="s">
        <v>121</v>
      </c>
      <c r="BM350" s="219" t="s">
        <v>1052</v>
      </c>
    </row>
    <row r="351" s="2" customFormat="1" ht="16.5" customHeight="1">
      <c r="A351" s="34"/>
      <c r="B351" s="35"/>
      <c r="C351" s="207" t="s">
        <v>1053</v>
      </c>
      <c r="D351" s="207" t="s">
        <v>117</v>
      </c>
      <c r="E351" s="208" t="s">
        <v>1054</v>
      </c>
      <c r="F351" s="209" t="s">
        <v>1055</v>
      </c>
      <c r="G351" s="210" t="s">
        <v>120</v>
      </c>
      <c r="H351" s="211">
        <v>10</v>
      </c>
      <c r="I351" s="212"/>
      <c r="J351" s="213">
        <f>ROUND(I351*H351,2)</f>
        <v>0</v>
      </c>
      <c r="K351" s="214"/>
      <c r="L351" s="40"/>
      <c r="M351" s="215" t="s">
        <v>1</v>
      </c>
      <c r="N351" s="216" t="s">
        <v>39</v>
      </c>
      <c r="O351" s="87"/>
      <c r="P351" s="217">
        <f>O351*H351</f>
        <v>0</v>
      </c>
      <c r="Q351" s="217">
        <v>0</v>
      </c>
      <c r="R351" s="217">
        <f>Q351*H351</f>
        <v>0</v>
      </c>
      <c r="S351" s="217">
        <v>0</v>
      </c>
      <c r="T351" s="21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19" t="s">
        <v>121</v>
      </c>
      <c r="AT351" s="219" t="s">
        <v>117</v>
      </c>
      <c r="AU351" s="219" t="s">
        <v>82</v>
      </c>
      <c r="AY351" s="13" t="s">
        <v>116</v>
      </c>
      <c r="BE351" s="220">
        <f>IF(N351="základní",J351,0)</f>
        <v>0</v>
      </c>
      <c r="BF351" s="220">
        <f>IF(N351="snížená",J351,0)</f>
        <v>0</v>
      </c>
      <c r="BG351" s="220">
        <f>IF(N351="zákl. přenesená",J351,0)</f>
        <v>0</v>
      </c>
      <c r="BH351" s="220">
        <f>IF(N351="sníž. přenesená",J351,0)</f>
        <v>0</v>
      </c>
      <c r="BI351" s="220">
        <f>IF(N351="nulová",J351,0)</f>
        <v>0</v>
      </c>
      <c r="BJ351" s="13" t="s">
        <v>82</v>
      </c>
      <c r="BK351" s="220">
        <f>ROUND(I351*H351,2)</f>
        <v>0</v>
      </c>
      <c r="BL351" s="13" t="s">
        <v>121</v>
      </c>
      <c r="BM351" s="219" t="s">
        <v>1056</v>
      </c>
    </row>
    <row r="352" s="2" customFormat="1" ht="16.5" customHeight="1">
      <c r="A352" s="34"/>
      <c r="B352" s="35"/>
      <c r="C352" s="207" t="s">
        <v>1057</v>
      </c>
      <c r="D352" s="207" t="s">
        <v>117</v>
      </c>
      <c r="E352" s="208" t="s">
        <v>1058</v>
      </c>
      <c r="F352" s="209" t="s">
        <v>1059</v>
      </c>
      <c r="G352" s="210" t="s">
        <v>120</v>
      </c>
      <c r="H352" s="211">
        <v>21</v>
      </c>
      <c r="I352" s="212"/>
      <c r="J352" s="213">
        <f>ROUND(I352*H352,2)</f>
        <v>0</v>
      </c>
      <c r="K352" s="214"/>
      <c r="L352" s="40"/>
      <c r="M352" s="215" t="s">
        <v>1</v>
      </c>
      <c r="N352" s="216" t="s">
        <v>39</v>
      </c>
      <c r="O352" s="87"/>
      <c r="P352" s="217">
        <f>O352*H352</f>
        <v>0</v>
      </c>
      <c r="Q352" s="217">
        <v>0</v>
      </c>
      <c r="R352" s="217">
        <f>Q352*H352</f>
        <v>0</v>
      </c>
      <c r="S352" s="217">
        <v>0</v>
      </c>
      <c r="T352" s="21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19" t="s">
        <v>121</v>
      </c>
      <c r="AT352" s="219" t="s">
        <v>117</v>
      </c>
      <c r="AU352" s="219" t="s">
        <v>82</v>
      </c>
      <c r="AY352" s="13" t="s">
        <v>116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13" t="s">
        <v>82</v>
      </c>
      <c r="BK352" s="220">
        <f>ROUND(I352*H352,2)</f>
        <v>0</v>
      </c>
      <c r="BL352" s="13" t="s">
        <v>121</v>
      </c>
      <c r="BM352" s="219" t="s">
        <v>1060</v>
      </c>
    </row>
    <row r="353" s="2" customFormat="1" ht="16.5" customHeight="1">
      <c r="A353" s="34"/>
      <c r="B353" s="35"/>
      <c r="C353" s="207" t="s">
        <v>1061</v>
      </c>
      <c r="D353" s="207" t="s">
        <v>117</v>
      </c>
      <c r="E353" s="208" t="s">
        <v>1062</v>
      </c>
      <c r="F353" s="209" t="s">
        <v>1063</v>
      </c>
      <c r="G353" s="210" t="s">
        <v>120</v>
      </c>
      <c r="H353" s="211">
        <v>85</v>
      </c>
      <c r="I353" s="212"/>
      <c r="J353" s="213">
        <f>ROUND(I353*H353,2)</f>
        <v>0</v>
      </c>
      <c r="K353" s="214"/>
      <c r="L353" s="40"/>
      <c r="M353" s="215" t="s">
        <v>1</v>
      </c>
      <c r="N353" s="216" t="s">
        <v>39</v>
      </c>
      <c r="O353" s="87"/>
      <c r="P353" s="217">
        <f>O353*H353</f>
        <v>0</v>
      </c>
      <c r="Q353" s="217">
        <v>0</v>
      </c>
      <c r="R353" s="217">
        <f>Q353*H353</f>
        <v>0</v>
      </c>
      <c r="S353" s="217">
        <v>0</v>
      </c>
      <c r="T353" s="21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19" t="s">
        <v>121</v>
      </c>
      <c r="AT353" s="219" t="s">
        <v>117</v>
      </c>
      <c r="AU353" s="219" t="s">
        <v>82</v>
      </c>
      <c r="AY353" s="13" t="s">
        <v>116</v>
      </c>
      <c r="BE353" s="220">
        <f>IF(N353="základní",J353,0)</f>
        <v>0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13" t="s">
        <v>82</v>
      </c>
      <c r="BK353" s="220">
        <f>ROUND(I353*H353,2)</f>
        <v>0</v>
      </c>
      <c r="BL353" s="13" t="s">
        <v>121</v>
      </c>
      <c r="BM353" s="219" t="s">
        <v>1064</v>
      </c>
    </row>
    <row r="354" s="2" customFormat="1" ht="16.5" customHeight="1">
      <c r="A354" s="34"/>
      <c r="B354" s="35"/>
      <c r="C354" s="207" t="s">
        <v>1065</v>
      </c>
      <c r="D354" s="207" t="s">
        <v>117</v>
      </c>
      <c r="E354" s="208" t="s">
        <v>1066</v>
      </c>
      <c r="F354" s="209" t="s">
        <v>1067</v>
      </c>
      <c r="G354" s="210" t="s">
        <v>120</v>
      </c>
      <c r="H354" s="211">
        <v>10</v>
      </c>
      <c r="I354" s="212"/>
      <c r="J354" s="213">
        <f>ROUND(I354*H354,2)</f>
        <v>0</v>
      </c>
      <c r="K354" s="214"/>
      <c r="L354" s="40"/>
      <c r="M354" s="215" t="s">
        <v>1</v>
      </c>
      <c r="N354" s="216" t="s">
        <v>39</v>
      </c>
      <c r="O354" s="87"/>
      <c r="P354" s="217">
        <f>O354*H354</f>
        <v>0</v>
      </c>
      <c r="Q354" s="217">
        <v>0</v>
      </c>
      <c r="R354" s="217">
        <f>Q354*H354</f>
        <v>0</v>
      </c>
      <c r="S354" s="217">
        <v>0</v>
      </c>
      <c r="T354" s="21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19" t="s">
        <v>121</v>
      </c>
      <c r="AT354" s="219" t="s">
        <v>117</v>
      </c>
      <c r="AU354" s="219" t="s">
        <v>82</v>
      </c>
      <c r="AY354" s="13" t="s">
        <v>116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13" t="s">
        <v>82</v>
      </c>
      <c r="BK354" s="220">
        <f>ROUND(I354*H354,2)</f>
        <v>0</v>
      </c>
      <c r="BL354" s="13" t="s">
        <v>121</v>
      </c>
      <c r="BM354" s="219" t="s">
        <v>1068</v>
      </c>
    </row>
    <row r="355" s="2" customFormat="1" ht="16.5" customHeight="1">
      <c r="A355" s="34"/>
      <c r="B355" s="35"/>
      <c r="C355" s="207" t="s">
        <v>1069</v>
      </c>
      <c r="D355" s="207" t="s">
        <v>117</v>
      </c>
      <c r="E355" s="208" t="s">
        <v>1070</v>
      </c>
      <c r="F355" s="209" t="s">
        <v>1071</v>
      </c>
      <c r="G355" s="210" t="s">
        <v>120</v>
      </c>
      <c r="H355" s="211">
        <v>10</v>
      </c>
      <c r="I355" s="212"/>
      <c r="J355" s="213">
        <f>ROUND(I355*H355,2)</f>
        <v>0</v>
      </c>
      <c r="K355" s="214"/>
      <c r="L355" s="40"/>
      <c r="M355" s="215" t="s">
        <v>1</v>
      </c>
      <c r="N355" s="216" t="s">
        <v>39</v>
      </c>
      <c r="O355" s="87"/>
      <c r="P355" s="217">
        <f>O355*H355</f>
        <v>0</v>
      </c>
      <c r="Q355" s="217">
        <v>0</v>
      </c>
      <c r="R355" s="217">
        <f>Q355*H355</f>
        <v>0</v>
      </c>
      <c r="S355" s="217">
        <v>0</v>
      </c>
      <c r="T355" s="21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19" t="s">
        <v>121</v>
      </c>
      <c r="AT355" s="219" t="s">
        <v>117</v>
      </c>
      <c r="AU355" s="219" t="s">
        <v>82</v>
      </c>
      <c r="AY355" s="13" t="s">
        <v>116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13" t="s">
        <v>82</v>
      </c>
      <c r="BK355" s="220">
        <f>ROUND(I355*H355,2)</f>
        <v>0</v>
      </c>
      <c r="BL355" s="13" t="s">
        <v>121</v>
      </c>
      <c r="BM355" s="219" t="s">
        <v>1072</v>
      </c>
    </row>
    <row r="356" s="2" customFormat="1" ht="16.5" customHeight="1">
      <c r="A356" s="34"/>
      <c r="B356" s="35"/>
      <c r="C356" s="207" t="s">
        <v>1073</v>
      </c>
      <c r="D356" s="207" t="s">
        <v>117</v>
      </c>
      <c r="E356" s="208" t="s">
        <v>1074</v>
      </c>
      <c r="F356" s="209" t="s">
        <v>1075</v>
      </c>
      <c r="G356" s="210" t="s">
        <v>120</v>
      </c>
      <c r="H356" s="211">
        <v>10</v>
      </c>
      <c r="I356" s="212"/>
      <c r="J356" s="213">
        <f>ROUND(I356*H356,2)</f>
        <v>0</v>
      </c>
      <c r="K356" s="214"/>
      <c r="L356" s="40"/>
      <c r="M356" s="215" t="s">
        <v>1</v>
      </c>
      <c r="N356" s="216" t="s">
        <v>39</v>
      </c>
      <c r="O356" s="87"/>
      <c r="P356" s="217">
        <f>O356*H356</f>
        <v>0</v>
      </c>
      <c r="Q356" s="217">
        <v>0</v>
      </c>
      <c r="R356" s="217">
        <f>Q356*H356</f>
        <v>0</v>
      </c>
      <c r="S356" s="217">
        <v>0</v>
      </c>
      <c r="T356" s="21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19" t="s">
        <v>121</v>
      </c>
      <c r="AT356" s="219" t="s">
        <v>117</v>
      </c>
      <c r="AU356" s="219" t="s">
        <v>82</v>
      </c>
      <c r="AY356" s="13" t="s">
        <v>116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3" t="s">
        <v>82</v>
      </c>
      <c r="BK356" s="220">
        <f>ROUND(I356*H356,2)</f>
        <v>0</v>
      </c>
      <c r="BL356" s="13" t="s">
        <v>121</v>
      </c>
      <c r="BM356" s="219" t="s">
        <v>1076</v>
      </c>
    </row>
    <row r="357" s="2" customFormat="1" ht="24.15" customHeight="1">
      <c r="A357" s="34"/>
      <c r="B357" s="35"/>
      <c r="C357" s="207" t="s">
        <v>1077</v>
      </c>
      <c r="D357" s="207" t="s">
        <v>117</v>
      </c>
      <c r="E357" s="208" t="s">
        <v>1078</v>
      </c>
      <c r="F357" s="209" t="s">
        <v>1079</v>
      </c>
      <c r="G357" s="210" t="s">
        <v>1080</v>
      </c>
      <c r="H357" s="211">
        <v>1</v>
      </c>
      <c r="I357" s="212"/>
      <c r="J357" s="213">
        <f>ROUND(I357*H357,2)</f>
        <v>0</v>
      </c>
      <c r="K357" s="214"/>
      <c r="L357" s="40"/>
      <c r="M357" s="221" t="s">
        <v>1</v>
      </c>
      <c r="N357" s="222" t="s">
        <v>39</v>
      </c>
      <c r="O357" s="223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19" t="s">
        <v>121</v>
      </c>
      <c r="AT357" s="219" t="s">
        <v>117</v>
      </c>
      <c r="AU357" s="219" t="s">
        <v>82</v>
      </c>
      <c r="AY357" s="13" t="s">
        <v>116</v>
      </c>
      <c r="BE357" s="220">
        <f>IF(N357="základní",J357,0)</f>
        <v>0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13" t="s">
        <v>82</v>
      </c>
      <c r="BK357" s="220">
        <f>ROUND(I357*H357,2)</f>
        <v>0</v>
      </c>
      <c r="BL357" s="13" t="s">
        <v>121</v>
      </c>
      <c r="BM357" s="219" t="s">
        <v>1081</v>
      </c>
    </row>
    <row r="358" s="2" customFormat="1" ht="6.96" customHeight="1">
      <c r="A358" s="34"/>
      <c r="B358" s="62"/>
      <c r="C358" s="63"/>
      <c r="D358" s="63"/>
      <c r="E358" s="63"/>
      <c r="F358" s="63"/>
      <c r="G358" s="63"/>
      <c r="H358" s="63"/>
      <c r="I358" s="63"/>
      <c r="J358" s="63"/>
      <c r="K358" s="63"/>
      <c r="L358" s="40"/>
      <c r="M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</row>
  </sheetData>
  <sheetProtection sheet="1" autoFilter="0" formatColumns="0" formatRows="0" objects="1" scenarios="1" spinCount="100000" saltValue="62by4C8/P+wVOkTayl9T8tW9ymeYzasRVgbNVlyapmcdY9b9EmSscPx8Fc+wDexdMOlW+3rXgfuiMSbqDAWDDw==" hashValue="fFroFiao6uhNCKOD4se37O85ClPQmEN3pJyreqKK0SZS8Jd8NV3piUusrOZFEgLw1lKr2VnEGg8YluVZ5YIIEw==" algorithmName="SHA-512" password="CC35"/>
  <autoFilter ref="C116:K35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91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Oprava výměnných dílů zabezpečovacího zařízení včetně prohlídek VÚD - OŘ Brno 2024 - 2030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92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1082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17. 12. 2019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>Bc. Komzák Roman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33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34</v>
      </c>
      <c r="E30" s="34"/>
      <c r="F30" s="34"/>
      <c r="G30" s="34"/>
      <c r="H30" s="34"/>
      <c r="I30" s="34"/>
      <c r="J30" s="147">
        <f>ROUND(J116,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36</v>
      </c>
      <c r="G32" s="34"/>
      <c r="H32" s="34"/>
      <c r="I32" s="148" t="s">
        <v>35</v>
      </c>
      <c r="J32" s="148" t="s">
        <v>37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38</v>
      </c>
      <c r="E33" s="136" t="s">
        <v>39</v>
      </c>
      <c r="F33" s="150">
        <f>ROUND((SUM(BE116:BE147)),  2)</f>
        <v>0</v>
      </c>
      <c r="G33" s="34"/>
      <c r="H33" s="34"/>
      <c r="I33" s="151">
        <v>0.20999999999999999</v>
      </c>
      <c r="J33" s="150">
        <f>ROUND(((SUM(BE116:BE147))*I33),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40</v>
      </c>
      <c r="F34" s="150">
        <f>ROUND((SUM(BF116:BF147)),  2)</f>
        <v>0</v>
      </c>
      <c r="G34" s="34"/>
      <c r="H34" s="34"/>
      <c r="I34" s="151">
        <v>0.12</v>
      </c>
      <c r="J34" s="150">
        <f>ROUND(((SUM(BF116:BF147))*I34),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41</v>
      </c>
      <c r="F35" s="150">
        <f>ROUND((SUM(BG116:BG147)),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42</v>
      </c>
      <c r="F36" s="150">
        <f>ROUND((SUM(BH116:BH147)),  2)</f>
        <v>0</v>
      </c>
      <c r="G36" s="34"/>
      <c r="H36" s="34"/>
      <c r="I36" s="151">
        <v>0.12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43</v>
      </c>
      <c r="F37" s="150">
        <f>ROUND((SUM(BI116:BI147)),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Oprava výměnných dílů zabezpečovacího zařízení včetně prohlídek VÚD - OŘ Brno 2024 - 2030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PS 03 - Náhradní díly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17. 12. 2019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>Bc. Komzák Roman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97</v>
      </c>
      <c r="D96" s="36"/>
      <c r="E96" s="36"/>
      <c r="F96" s="36"/>
      <c r="G96" s="36"/>
      <c r="H96" s="36"/>
      <c r="I96" s="36"/>
      <c r="J96" s="106">
        <f>J116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98</v>
      </c>
    </row>
    <row r="97" s="2" customFormat="1" ht="21.84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100</v>
      </c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6.25" customHeight="1">
      <c r="A106" s="34"/>
      <c r="B106" s="35"/>
      <c r="C106" s="36"/>
      <c r="D106" s="36"/>
      <c r="E106" s="170" t="str">
        <f>E7</f>
        <v>Oprava výměnných dílů zabezpečovacího zařízení včetně prohlídek VÚD - OŘ Brno 2024 - 2030</v>
      </c>
      <c r="F106" s="28"/>
      <c r="G106" s="28"/>
      <c r="H106" s="28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92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72" t="str">
        <f>E9</f>
        <v>PS 03 - Náhradní díly</v>
      </c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F12</f>
        <v xml:space="preserve"> </v>
      </c>
      <c r="G110" s="36"/>
      <c r="H110" s="36"/>
      <c r="I110" s="28" t="s">
        <v>22</v>
      </c>
      <c r="J110" s="75" t="str">
        <f>IF(J12="","",J12)</f>
        <v>17. 12. 2019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E15</f>
        <v xml:space="preserve"> </v>
      </c>
      <c r="G112" s="36"/>
      <c r="H112" s="36"/>
      <c r="I112" s="28" t="s">
        <v>29</v>
      </c>
      <c r="J112" s="32" t="str">
        <f>E21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27</v>
      </c>
      <c r="D113" s="36"/>
      <c r="E113" s="36"/>
      <c r="F113" s="23" t="str">
        <f>IF(E18="","",E18)</f>
        <v>Vyplň údaj</v>
      </c>
      <c r="G113" s="36"/>
      <c r="H113" s="36"/>
      <c r="I113" s="28" t="s">
        <v>31</v>
      </c>
      <c r="J113" s="32" t="str">
        <f>E24</f>
        <v>Bc. Komzák Roman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0" customFormat="1" ht="29.28" customHeight="1">
      <c r="A115" s="181"/>
      <c r="B115" s="182"/>
      <c r="C115" s="183" t="s">
        <v>101</v>
      </c>
      <c r="D115" s="184" t="s">
        <v>59</v>
      </c>
      <c r="E115" s="184" t="s">
        <v>55</v>
      </c>
      <c r="F115" s="184" t="s">
        <v>56</v>
      </c>
      <c r="G115" s="184" t="s">
        <v>102</v>
      </c>
      <c r="H115" s="184" t="s">
        <v>103</v>
      </c>
      <c r="I115" s="184" t="s">
        <v>104</v>
      </c>
      <c r="J115" s="185" t="s">
        <v>96</v>
      </c>
      <c r="K115" s="186" t="s">
        <v>105</v>
      </c>
      <c r="L115" s="187"/>
      <c r="M115" s="96" t="s">
        <v>1</v>
      </c>
      <c r="N115" s="97" t="s">
        <v>38</v>
      </c>
      <c r="O115" s="97" t="s">
        <v>106</v>
      </c>
      <c r="P115" s="97" t="s">
        <v>107</v>
      </c>
      <c r="Q115" s="97" t="s">
        <v>108</v>
      </c>
      <c r="R115" s="97" t="s">
        <v>109</v>
      </c>
      <c r="S115" s="97" t="s">
        <v>110</v>
      </c>
      <c r="T115" s="98" t="s">
        <v>111</v>
      </c>
      <c r="U115" s="181"/>
      <c r="V115" s="181"/>
      <c r="W115" s="181"/>
      <c r="X115" s="181"/>
      <c r="Y115" s="181"/>
      <c r="Z115" s="181"/>
      <c r="AA115" s="181"/>
      <c r="AB115" s="181"/>
      <c r="AC115" s="181"/>
      <c r="AD115" s="181"/>
      <c r="AE115" s="181"/>
    </row>
    <row r="116" s="2" customFormat="1" ht="22.8" customHeight="1">
      <c r="A116" s="34"/>
      <c r="B116" s="35"/>
      <c r="C116" s="103" t="s">
        <v>112</v>
      </c>
      <c r="D116" s="36"/>
      <c r="E116" s="36"/>
      <c r="F116" s="36"/>
      <c r="G116" s="36"/>
      <c r="H116" s="36"/>
      <c r="I116" s="36"/>
      <c r="J116" s="188">
        <f>BK116</f>
        <v>0</v>
      </c>
      <c r="K116" s="36"/>
      <c r="L116" s="40"/>
      <c r="M116" s="99"/>
      <c r="N116" s="189"/>
      <c r="O116" s="100"/>
      <c r="P116" s="190">
        <f>SUM(P117:P147)</f>
        <v>0</v>
      </c>
      <c r="Q116" s="100"/>
      <c r="R116" s="190">
        <f>SUM(R117:R147)</f>
        <v>0</v>
      </c>
      <c r="S116" s="100"/>
      <c r="T116" s="191">
        <f>SUM(T117:T147)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73</v>
      </c>
      <c r="AU116" s="13" t="s">
        <v>98</v>
      </c>
      <c r="BK116" s="192">
        <f>SUM(BK117:BK147)</f>
        <v>0</v>
      </c>
    </row>
    <row r="117" s="2" customFormat="1" ht="24.15" customHeight="1">
      <c r="A117" s="34"/>
      <c r="B117" s="35"/>
      <c r="C117" s="226" t="s">
        <v>82</v>
      </c>
      <c r="D117" s="226" t="s">
        <v>1083</v>
      </c>
      <c r="E117" s="227" t="s">
        <v>1084</v>
      </c>
      <c r="F117" s="228" t="s">
        <v>1085</v>
      </c>
      <c r="G117" s="229" t="s">
        <v>120</v>
      </c>
      <c r="H117" s="230">
        <v>1</v>
      </c>
      <c r="I117" s="231"/>
      <c r="J117" s="232">
        <f>ROUND(I117*H117,2)</f>
        <v>0</v>
      </c>
      <c r="K117" s="233"/>
      <c r="L117" s="234"/>
      <c r="M117" s="235" t="s">
        <v>1</v>
      </c>
      <c r="N117" s="236" t="s">
        <v>39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9" t="s">
        <v>633</v>
      </c>
      <c r="AT117" s="219" t="s">
        <v>1083</v>
      </c>
      <c r="AU117" s="219" t="s">
        <v>74</v>
      </c>
      <c r="AY117" s="13" t="s">
        <v>116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3" t="s">
        <v>82</v>
      </c>
      <c r="BK117" s="220">
        <f>ROUND(I117*H117,2)</f>
        <v>0</v>
      </c>
      <c r="BL117" s="13" t="s">
        <v>633</v>
      </c>
      <c r="BM117" s="219" t="s">
        <v>1086</v>
      </c>
    </row>
    <row r="118" s="2" customFormat="1" ht="24.15" customHeight="1">
      <c r="A118" s="34"/>
      <c r="B118" s="35"/>
      <c r="C118" s="226" t="s">
        <v>84</v>
      </c>
      <c r="D118" s="226" t="s">
        <v>1083</v>
      </c>
      <c r="E118" s="227" t="s">
        <v>1087</v>
      </c>
      <c r="F118" s="228" t="s">
        <v>1088</v>
      </c>
      <c r="G118" s="229" t="s">
        <v>120</v>
      </c>
      <c r="H118" s="230">
        <v>1</v>
      </c>
      <c r="I118" s="231"/>
      <c r="J118" s="232">
        <f>ROUND(I118*H118,2)</f>
        <v>0</v>
      </c>
      <c r="K118" s="233"/>
      <c r="L118" s="234"/>
      <c r="M118" s="235" t="s">
        <v>1</v>
      </c>
      <c r="N118" s="236" t="s">
        <v>39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9" t="s">
        <v>633</v>
      </c>
      <c r="AT118" s="219" t="s">
        <v>1083</v>
      </c>
      <c r="AU118" s="219" t="s">
        <v>74</v>
      </c>
      <c r="AY118" s="13" t="s">
        <v>116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3" t="s">
        <v>82</v>
      </c>
      <c r="BK118" s="220">
        <f>ROUND(I118*H118,2)</f>
        <v>0</v>
      </c>
      <c r="BL118" s="13" t="s">
        <v>633</v>
      </c>
      <c r="BM118" s="219" t="s">
        <v>1089</v>
      </c>
    </row>
    <row r="119" s="2" customFormat="1" ht="24.15" customHeight="1">
      <c r="A119" s="34"/>
      <c r="B119" s="35"/>
      <c r="C119" s="226" t="s">
        <v>126</v>
      </c>
      <c r="D119" s="226" t="s">
        <v>1083</v>
      </c>
      <c r="E119" s="227" t="s">
        <v>1090</v>
      </c>
      <c r="F119" s="228" t="s">
        <v>1091</v>
      </c>
      <c r="G119" s="229" t="s">
        <v>120</v>
      </c>
      <c r="H119" s="230">
        <v>1</v>
      </c>
      <c r="I119" s="231"/>
      <c r="J119" s="232">
        <f>ROUND(I119*H119,2)</f>
        <v>0</v>
      </c>
      <c r="K119" s="233"/>
      <c r="L119" s="234"/>
      <c r="M119" s="235" t="s">
        <v>1</v>
      </c>
      <c r="N119" s="236" t="s">
        <v>39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9" t="s">
        <v>633</v>
      </c>
      <c r="AT119" s="219" t="s">
        <v>1083</v>
      </c>
      <c r="AU119" s="219" t="s">
        <v>74</v>
      </c>
      <c r="AY119" s="13" t="s">
        <v>116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3" t="s">
        <v>82</v>
      </c>
      <c r="BK119" s="220">
        <f>ROUND(I119*H119,2)</f>
        <v>0</v>
      </c>
      <c r="BL119" s="13" t="s">
        <v>633</v>
      </c>
      <c r="BM119" s="219" t="s">
        <v>1092</v>
      </c>
    </row>
    <row r="120" s="2" customFormat="1" ht="24.15" customHeight="1">
      <c r="A120" s="34"/>
      <c r="B120" s="35"/>
      <c r="C120" s="226" t="s">
        <v>115</v>
      </c>
      <c r="D120" s="226" t="s">
        <v>1083</v>
      </c>
      <c r="E120" s="227" t="s">
        <v>1093</v>
      </c>
      <c r="F120" s="228" t="s">
        <v>1094</v>
      </c>
      <c r="G120" s="229" t="s">
        <v>120</v>
      </c>
      <c r="H120" s="230">
        <v>1</v>
      </c>
      <c r="I120" s="231"/>
      <c r="J120" s="232">
        <f>ROUND(I120*H120,2)</f>
        <v>0</v>
      </c>
      <c r="K120" s="233"/>
      <c r="L120" s="234"/>
      <c r="M120" s="235" t="s">
        <v>1</v>
      </c>
      <c r="N120" s="236" t="s">
        <v>39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9" t="s">
        <v>633</v>
      </c>
      <c r="AT120" s="219" t="s">
        <v>1083</v>
      </c>
      <c r="AU120" s="219" t="s">
        <v>74</v>
      </c>
      <c r="AY120" s="13" t="s">
        <v>116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3" t="s">
        <v>82</v>
      </c>
      <c r="BK120" s="220">
        <f>ROUND(I120*H120,2)</f>
        <v>0</v>
      </c>
      <c r="BL120" s="13" t="s">
        <v>633</v>
      </c>
      <c r="BM120" s="219" t="s">
        <v>1095</v>
      </c>
    </row>
    <row r="121" s="2" customFormat="1" ht="24.15" customHeight="1">
      <c r="A121" s="34"/>
      <c r="B121" s="35"/>
      <c r="C121" s="226" t="s">
        <v>143</v>
      </c>
      <c r="D121" s="226" t="s">
        <v>1083</v>
      </c>
      <c r="E121" s="227" t="s">
        <v>1096</v>
      </c>
      <c r="F121" s="228" t="s">
        <v>1097</v>
      </c>
      <c r="G121" s="229" t="s">
        <v>120</v>
      </c>
      <c r="H121" s="230">
        <v>1</v>
      </c>
      <c r="I121" s="231"/>
      <c r="J121" s="232">
        <f>ROUND(I121*H121,2)</f>
        <v>0</v>
      </c>
      <c r="K121" s="233"/>
      <c r="L121" s="234"/>
      <c r="M121" s="235" t="s">
        <v>1</v>
      </c>
      <c r="N121" s="236" t="s">
        <v>39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9" t="s">
        <v>633</v>
      </c>
      <c r="AT121" s="219" t="s">
        <v>1083</v>
      </c>
      <c r="AU121" s="219" t="s">
        <v>74</v>
      </c>
      <c r="AY121" s="13" t="s">
        <v>116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3" t="s">
        <v>82</v>
      </c>
      <c r="BK121" s="220">
        <f>ROUND(I121*H121,2)</f>
        <v>0</v>
      </c>
      <c r="BL121" s="13" t="s">
        <v>633</v>
      </c>
      <c r="BM121" s="219" t="s">
        <v>1098</v>
      </c>
    </row>
    <row r="122" s="2" customFormat="1" ht="24.15" customHeight="1">
      <c r="A122" s="34"/>
      <c r="B122" s="35"/>
      <c r="C122" s="226" t="s">
        <v>147</v>
      </c>
      <c r="D122" s="226" t="s">
        <v>1083</v>
      </c>
      <c r="E122" s="227" t="s">
        <v>1099</v>
      </c>
      <c r="F122" s="228" t="s">
        <v>1100</v>
      </c>
      <c r="G122" s="229" t="s">
        <v>120</v>
      </c>
      <c r="H122" s="230">
        <v>1</v>
      </c>
      <c r="I122" s="231"/>
      <c r="J122" s="232">
        <f>ROUND(I122*H122,2)</f>
        <v>0</v>
      </c>
      <c r="K122" s="233"/>
      <c r="L122" s="234"/>
      <c r="M122" s="235" t="s">
        <v>1</v>
      </c>
      <c r="N122" s="236" t="s">
        <v>39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9" t="s">
        <v>633</v>
      </c>
      <c r="AT122" s="219" t="s">
        <v>1083</v>
      </c>
      <c r="AU122" s="219" t="s">
        <v>74</v>
      </c>
      <c r="AY122" s="13" t="s">
        <v>116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3" t="s">
        <v>82</v>
      </c>
      <c r="BK122" s="220">
        <f>ROUND(I122*H122,2)</f>
        <v>0</v>
      </c>
      <c r="BL122" s="13" t="s">
        <v>633</v>
      </c>
      <c r="BM122" s="219" t="s">
        <v>1101</v>
      </c>
    </row>
    <row r="123" s="2" customFormat="1" ht="24.15" customHeight="1">
      <c r="A123" s="34"/>
      <c r="B123" s="35"/>
      <c r="C123" s="226" t="s">
        <v>151</v>
      </c>
      <c r="D123" s="226" t="s">
        <v>1083</v>
      </c>
      <c r="E123" s="227" t="s">
        <v>1102</v>
      </c>
      <c r="F123" s="228" t="s">
        <v>1103</v>
      </c>
      <c r="G123" s="229" t="s">
        <v>120</v>
      </c>
      <c r="H123" s="230">
        <v>1</v>
      </c>
      <c r="I123" s="231"/>
      <c r="J123" s="232">
        <f>ROUND(I123*H123,2)</f>
        <v>0</v>
      </c>
      <c r="K123" s="233"/>
      <c r="L123" s="234"/>
      <c r="M123" s="235" t="s">
        <v>1</v>
      </c>
      <c r="N123" s="236" t="s">
        <v>39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9" t="s">
        <v>633</v>
      </c>
      <c r="AT123" s="219" t="s">
        <v>1083</v>
      </c>
      <c r="AU123" s="219" t="s">
        <v>74</v>
      </c>
      <c r="AY123" s="13" t="s">
        <v>116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3" t="s">
        <v>82</v>
      </c>
      <c r="BK123" s="220">
        <f>ROUND(I123*H123,2)</f>
        <v>0</v>
      </c>
      <c r="BL123" s="13" t="s">
        <v>633</v>
      </c>
      <c r="BM123" s="219" t="s">
        <v>1104</v>
      </c>
    </row>
    <row r="124" s="2" customFormat="1" ht="24.15" customHeight="1">
      <c r="A124" s="34"/>
      <c r="B124" s="35"/>
      <c r="C124" s="226" t="s">
        <v>155</v>
      </c>
      <c r="D124" s="226" t="s">
        <v>1083</v>
      </c>
      <c r="E124" s="227" t="s">
        <v>1105</v>
      </c>
      <c r="F124" s="228" t="s">
        <v>1106</v>
      </c>
      <c r="G124" s="229" t="s">
        <v>120</v>
      </c>
      <c r="H124" s="230">
        <v>1</v>
      </c>
      <c r="I124" s="231"/>
      <c r="J124" s="232">
        <f>ROUND(I124*H124,2)</f>
        <v>0</v>
      </c>
      <c r="K124" s="233"/>
      <c r="L124" s="234"/>
      <c r="M124" s="235" t="s">
        <v>1</v>
      </c>
      <c r="N124" s="236" t="s">
        <v>39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9" t="s">
        <v>633</v>
      </c>
      <c r="AT124" s="219" t="s">
        <v>1083</v>
      </c>
      <c r="AU124" s="219" t="s">
        <v>74</v>
      </c>
      <c r="AY124" s="13" t="s">
        <v>116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3" t="s">
        <v>82</v>
      </c>
      <c r="BK124" s="220">
        <f>ROUND(I124*H124,2)</f>
        <v>0</v>
      </c>
      <c r="BL124" s="13" t="s">
        <v>633</v>
      </c>
      <c r="BM124" s="219" t="s">
        <v>1107</v>
      </c>
    </row>
    <row r="125" s="2" customFormat="1" ht="21.75" customHeight="1">
      <c r="A125" s="34"/>
      <c r="B125" s="35"/>
      <c r="C125" s="226" t="s">
        <v>159</v>
      </c>
      <c r="D125" s="226" t="s">
        <v>1083</v>
      </c>
      <c r="E125" s="227" t="s">
        <v>1108</v>
      </c>
      <c r="F125" s="228" t="s">
        <v>1109</v>
      </c>
      <c r="G125" s="229" t="s">
        <v>120</v>
      </c>
      <c r="H125" s="230">
        <v>1</v>
      </c>
      <c r="I125" s="231"/>
      <c r="J125" s="232">
        <f>ROUND(I125*H125,2)</f>
        <v>0</v>
      </c>
      <c r="K125" s="233"/>
      <c r="L125" s="234"/>
      <c r="M125" s="235" t="s">
        <v>1</v>
      </c>
      <c r="N125" s="236" t="s">
        <v>39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633</v>
      </c>
      <c r="AT125" s="219" t="s">
        <v>1083</v>
      </c>
      <c r="AU125" s="219" t="s">
        <v>74</v>
      </c>
      <c r="AY125" s="13" t="s">
        <v>116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3" t="s">
        <v>82</v>
      </c>
      <c r="BK125" s="220">
        <f>ROUND(I125*H125,2)</f>
        <v>0</v>
      </c>
      <c r="BL125" s="13" t="s">
        <v>633</v>
      </c>
      <c r="BM125" s="219" t="s">
        <v>1110</v>
      </c>
    </row>
    <row r="126" s="2" customFormat="1" ht="24.15" customHeight="1">
      <c r="A126" s="34"/>
      <c r="B126" s="35"/>
      <c r="C126" s="226" t="s">
        <v>163</v>
      </c>
      <c r="D126" s="226" t="s">
        <v>1083</v>
      </c>
      <c r="E126" s="227" t="s">
        <v>1111</v>
      </c>
      <c r="F126" s="228" t="s">
        <v>1112</v>
      </c>
      <c r="G126" s="229" t="s">
        <v>120</v>
      </c>
      <c r="H126" s="230">
        <v>1</v>
      </c>
      <c r="I126" s="231"/>
      <c r="J126" s="232">
        <f>ROUND(I126*H126,2)</f>
        <v>0</v>
      </c>
      <c r="K126" s="233"/>
      <c r="L126" s="234"/>
      <c r="M126" s="235" t="s">
        <v>1</v>
      </c>
      <c r="N126" s="236" t="s">
        <v>39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633</v>
      </c>
      <c r="AT126" s="219" t="s">
        <v>1083</v>
      </c>
      <c r="AU126" s="219" t="s">
        <v>74</v>
      </c>
      <c r="AY126" s="13" t="s">
        <v>116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3" t="s">
        <v>82</v>
      </c>
      <c r="BK126" s="220">
        <f>ROUND(I126*H126,2)</f>
        <v>0</v>
      </c>
      <c r="BL126" s="13" t="s">
        <v>633</v>
      </c>
      <c r="BM126" s="219" t="s">
        <v>1113</v>
      </c>
    </row>
    <row r="127" s="2" customFormat="1" ht="21.75" customHeight="1">
      <c r="A127" s="34"/>
      <c r="B127" s="35"/>
      <c r="C127" s="226" t="s">
        <v>167</v>
      </c>
      <c r="D127" s="226" t="s">
        <v>1083</v>
      </c>
      <c r="E127" s="227" t="s">
        <v>1114</v>
      </c>
      <c r="F127" s="228" t="s">
        <v>1115</v>
      </c>
      <c r="G127" s="229" t="s">
        <v>120</v>
      </c>
      <c r="H127" s="230">
        <v>1</v>
      </c>
      <c r="I127" s="231"/>
      <c r="J127" s="232">
        <f>ROUND(I127*H127,2)</f>
        <v>0</v>
      </c>
      <c r="K127" s="233"/>
      <c r="L127" s="234"/>
      <c r="M127" s="235" t="s">
        <v>1</v>
      </c>
      <c r="N127" s="236" t="s">
        <v>39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633</v>
      </c>
      <c r="AT127" s="219" t="s">
        <v>1083</v>
      </c>
      <c r="AU127" s="219" t="s">
        <v>74</v>
      </c>
      <c r="AY127" s="13" t="s">
        <v>116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3" t="s">
        <v>82</v>
      </c>
      <c r="BK127" s="220">
        <f>ROUND(I127*H127,2)</f>
        <v>0</v>
      </c>
      <c r="BL127" s="13" t="s">
        <v>633</v>
      </c>
      <c r="BM127" s="219" t="s">
        <v>1116</v>
      </c>
    </row>
    <row r="128" s="2" customFormat="1" ht="16.5" customHeight="1">
      <c r="A128" s="34"/>
      <c r="B128" s="35"/>
      <c r="C128" s="226" t="s">
        <v>8</v>
      </c>
      <c r="D128" s="226" t="s">
        <v>1083</v>
      </c>
      <c r="E128" s="227" t="s">
        <v>1117</v>
      </c>
      <c r="F128" s="228" t="s">
        <v>1118</v>
      </c>
      <c r="G128" s="229" t="s">
        <v>120</v>
      </c>
      <c r="H128" s="230">
        <v>1</v>
      </c>
      <c r="I128" s="231"/>
      <c r="J128" s="232">
        <f>ROUND(I128*H128,2)</f>
        <v>0</v>
      </c>
      <c r="K128" s="233"/>
      <c r="L128" s="234"/>
      <c r="M128" s="235" t="s">
        <v>1</v>
      </c>
      <c r="N128" s="236" t="s">
        <v>39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633</v>
      </c>
      <c r="AT128" s="219" t="s">
        <v>1083</v>
      </c>
      <c r="AU128" s="219" t="s">
        <v>74</v>
      </c>
      <c r="AY128" s="13" t="s">
        <v>116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3" t="s">
        <v>82</v>
      </c>
      <c r="BK128" s="220">
        <f>ROUND(I128*H128,2)</f>
        <v>0</v>
      </c>
      <c r="BL128" s="13" t="s">
        <v>633</v>
      </c>
      <c r="BM128" s="219" t="s">
        <v>1119</v>
      </c>
    </row>
    <row r="129" s="2" customFormat="1" ht="16.5" customHeight="1">
      <c r="A129" s="34"/>
      <c r="B129" s="35"/>
      <c r="C129" s="226" t="s">
        <v>174</v>
      </c>
      <c r="D129" s="226" t="s">
        <v>1083</v>
      </c>
      <c r="E129" s="227" t="s">
        <v>1120</v>
      </c>
      <c r="F129" s="228" t="s">
        <v>1121</v>
      </c>
      <c r="G129" s="229" t="s">
        <v>120</v>
      </c>
      <c r="H129" s="230">
        <v>1</v>
      </c>
      <c r="I129" s="231"/>
      <c r="J129" s="232">
        <f>ROUND(I129*H129,2)</f>
        <v>0</v>
      </c>
      <c r="K129" s="233"/>
      <c r="L129" s="234"/>
      <c r="M129" s="235" t="s">
        <v>1</v>
      </c>
      <c r="N129" s="236" t="s">
        <v>39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633</v>
      </c>
      <c r="AT129" s="219" t="s">
        <v>1083</v>
      </c>
      <c r="AU129" s="219" t="s">
        <v>74</v>
      </c>
      <c r="AY129" s="13" t="s">
        <v>116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3" t="s">
        <v>82</v>
      </c>
      <c r="BK129" s="220">
        <f>ROUND(I129*H129,2)</f>
        <v>0</v>
      </c>
      <c r="BL129" s="13" t="s">
        <v>633</v>
      </c>
      <c r="BM129" s="219" t="s">
        <v>1122</v>
      </c>
    </row>
    <row r="130" s="2" customFormat="1" ht="16.5" customHeight="1">
      <c r="A130" s="34"/>
      <c r="B130" s="35"/>
      <c r="C130" s="226" t="s">
        <v>178</v>
      </c>
      <c r="D130" s="226" t="s">
        <v>1083</v>
      </c>
      <c r="E130" s="227" t="s">
        <v>1123</v>
      </c>
      <c r="F130" s="228" t="s">
        <v>1124</v>
      </c>
      <c r="G130" s="229" t="s">
        <v>120</v>
      </c>
      <c r="H130" s="230">
        <v>1</v>
      </c>
      <c r="I130" s="231"/>
      <c r="J130" s="232">
        <f>ROUND(I130*H130,2)</f>
        <v>0</v>
      </c>
      <c r="K130" s="233"/>
      <c r="L130" s="234"/>
      <c r="M130" s="235" t="s">
        <v>1</v>
      </c>
      <c r="N130" s="236" t="s">
        <v>39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633</v>
      </c>
      <c r="AT130" s="219" t="s">
        <v>1083</v>
      </c>
      <c r="AU130" s="219" t="s">
        <v>74</v>
      </c>
      <c r="AY130" s="13" t="s">
        <v>116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3" t="s">
        <v>82</v>
      </c>
      <c r="BK130" s="220">
        <f>ROUND(I130*H130,2)</f>
        <v>0</v>
      </c>
      <c r="BL130" s="13" t="s">
        <v>633</v>
      </c>
      <c r="BM130" s="219" t="s">
        <v>1125</v>
      </c>
    </row>
    <row r="131" s="2" customFormat="1" ht="16.5" customHeight="1">
      <c r="A131" s="34"/>
      <c r="B131" s="35"/>
      <c r="C131" s="226" t="s">
        <v>182</v>
      </c>
      <c r="D131" s="226" t="s">
        <v>1083</v>
      </c>
      <c r="E131" s="227" t="s">
        <v>1126</v>
      </c>
      <c r="F131" s="228" t="s">
        <v>1127</v>
      </c>
      <c r="G131" s="229" t="s">
        <v>120</v>
      </c>
      <c r="H131" s="230">
        <v>1</v>
      </c>
      <c r="I131" s="231"/>
      <c r="J131" s="232">
        <f>ROUND(I131*H131,2)</f>
        <v>0</v>
      </c>
      <c r="K131" s="233"/>
      <c r="L131" s="234"/>
      <c r="M131" s="235" t="s">
        <v>1</v>
      </c>
      <c r="N131" s="236" t="s">
        <v>39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633</v>
      </c>
      <c r="AT131" s="219" t="s">
        <v>1083</v>
      </c>
      <c r="AU131" s="219" t="s">
        <v>74</v>
      </c>
      <c r="AY131" s="13" t="s">
        <v>116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3" t="s">
        <v>82</v>
      </c>
      <c r="BK131" s="220">
        <f>ROUND(I131*H131,2)</f>
        <v>0</v>
      </c>
      <c r="BL131" s="13" t="s">
        <v>633</v>
      </c>
      <c r="BM131" s="219" t="s">
        <v>1128</v>
      </c>
    </row>
    <row r="132" s="2" customFormat="1" ht="16.5" customHeight="1">
      <c r="A132" s="34"/>
      <c r="B132" s="35"/>
      <c r="C132" s="226" t="s">
        <v>186</v>
      </c>
      <c r="D132" s="226" t="s">
        <v>1083</v>
      </c>
      <c r="E132" s="227" t="s">
        <v>1129</v>
      </c>
      <c r="F132" s="228" t="s">
        <v>1130</v>
      </c>
      <c r="G132" s="229" t="s">
        <v>120</v>
      </c>
      <c r="H132" s="230">
        <v>1</v>
      </c>
      <c r="I132" s="231"/>
      <c r="J132" s="232">
        <f>ROUND(I132*H132,2)</f>
        <v>0</v>
      </c>
      <c r="K132" s="233"/>
      <c r="L132" s="234"/>
      <c r="M132" s="235" t="s">
        <v>1</v>
      </c>
      <c r="N132" s="236" t="s">
        <v>39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633</v>
      </c>
      <c r="AT132" s="219" t="s">
        <v>1083</v>
      </c>
      <c r="AU132" s="219" t="s">
        <v>74</v>
      </c>
      <c r="AY132" s="13" t="s">
        <v>116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3" t="s">
        <v>82</v>
      </c>
      <c r="BK132" s="220">
        <f>ROUND(I132*H132,2)</f>
        <v>0</v>
      </c>
      <c r="BL132" s="13" t="s">
        <v>633</v>
      </c>
      <c r="BM132" s="219" t="s">
        <v>1131</v>
      </c>
    </row>
    <row r="133" s="2" customFormat="1" ht="16.5" customHeight="1">
      <c r="A133" s="34"/>
      <c r="B133" s="35"/>
      <c r="C133" s="226" t="s">
        <v>190</v>
      </c>
      <c r="D133" s="226" t="s">
        <v>1083</v>
      </c>
      <c r="E133" s="227" t="s">
        <v>1132</v>
      </c>
      <c r="F133" s="228" t="s">
        <v>1133</v>
      </c>
      <c r="G133" s="229" t="s">
        <v>120</v>
      </c>
      <c r="H133" s="230">
        <v>1</v>
      </c>
      <c r="I133" s="231"/>
      <c r="J133" s="232">
        <f>ROUND(I133*H133,2)</f>
        <v>0</v>
      </c>
      <c r="K133" s="233"/>
      <c r="L133" s="234"/>
      <c r="M133" s="235" t="s">
        <v>1</v>
      </c>
      <c r="N133" s="236" t="s">
        <v>39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633</v>
      </c>
      <c r="AT133" s="219" t="s">
        <v>1083</v>
      </c>
      <c r="AU133" s="219" t="s">
        <v>74</v>
      </c>
      <c r="AY133" s="13" t="s">
        <v>116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3" t="s">
        <v>82</v>
      </c>
      <c r="BK133" s="220">
        <f>ROUND(I133*H133,2)</f>
        <v>0</v>
      </c>
      <c r="BL133" s="13" t="s">
        <v>633</v>
      </c>
      <c r="BM133" s="219" t="s">
        <v>1134</v>
      </c>
    </row>
    <row r="134" s="2" customFormat="1" ht="16.5" customHeight="1">
      <c r="A134" s="34"/>
      <c r="B134" s="35"/>
      <c r="C134" s="226" t="s">
        <v>194</v>
      </c>
      <c r="D134" s="226" t="s">
        <v>1083</v>
      </c>
      <c r="E134" s="227" t="s">
        <v>1135</v>
      </c>
      <c r="F134" s="228" t="s">
        <v>1136</v>
      </c>
      <c r="G134" s="229" t="s">
        <v>120</v>
      </c>
      <c r="H134" s="230">
        <v>1</v>
      </c>
      <c r="I134" s="231"/>
      <c r="J134" s="232">
        <f>ROUND(I134*H134,2)</f>
        <v>0</v>
      </c>
      <c r="K134" s="233"/>
      <c r="L134" s="234"/>
      <c r="M134" s="235" t="s">
        <v>1</v>
      </c>
      <c r="N134" s="236" t="s">
        <v>39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633</v>
      </c>
      <c r="AT134" s="219" t="s">
        <v>1083</v>
      </c>
      <c r="AU134" s="219" t="s">
        <v>74</v>
      </c>
      <c r="AY134" s="13" t="s">
        <v>116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3" t="s">
        <v>82</v>
      </c>
      <c r="BK134" s="220">
        <f>ROUND(I134*H134,2)</f>
        <v>0</v>
      </c>
      <c r="BL134" s="13" t="s">
        <v>633</v>
      </c>
      <c r="BM134" s="219" t="s">
        <v>1137</v>
      </c>
    </row>
    <row r="135" s="2" customFormat="1" ht="16.5" customHeight="1">
      <c r="A135" s="34"/>
      <c r="B135" s="35"/>
      <c r="C135" s="226" t="s">
        <v>198</v>
      </c>
      <c r="D135" s="226" t="s">
        <v>1083</v>
      </c>
      <c r="E135" s="227" t="s">
        <v>1138</v>
      </c>
      <c r="F135" s="228" t="s">
        <v>1139</v>
      </c>
      <c r="G135" s="229" t="s">
        <v>120</v>
      </c>
      <c r="H135" s="230">
        <v>1</v>
      </c>
      <c r="I135" s="231"/>
      <c r="J135" s="232">
        <f>ROUND(I135*H135,2)</f>
        <v>0</v>
      </c>
      <c r="K135" s="233"/>
      <c r="L135" s="234"/>
      <c r="M135" s="235" t="s">
        <v>1</v>
      </c>
      <c r="N135" s="236" t="s">
        <v>39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633</v>
      </c>
      <c r="AT135" s="219" t="s">
        <v>1083</v>
      </c>
      <c r="AU135" s="219" t="s">
        <v>74</v>
      </c>
      <c r="AY135" s="13" t="s">
        <v>116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3" t="s">
        <v>82</v>
      </c>
      <c r="BK135" s="220">
        <f>ROUND(I135*H135,2)</f>
        <v>0</v>
      </c>
      <c r="BL135" s="13" t="s">
        <v>633</v>
      </c>
      <c r="BM135" s="219" t="s">
        <v>1140</v>
      </c>
    </row>
    <row r="136" s="2" customFormat="1" ht="16.5" customHeight="1">
      <c r="A136" s="34"/>
      <c r="B136" s="35"/>
      <c r="C136" s="226" t="s">
        <v>202</v>
      </c>
      <c r="D136" s="226" t="s">
        <v>1083</v>
      </c>
      <c r="E136" s="227" t="s">
        <v>1141</v>
      </c>
      <c r="F136" s="228" t="s">
        <v>1142</v>
      </c>
      <c r="G136" s="229" t="s">
        <v>120</v>
      </c>
      <c r="H136" s="230">
        <v>1</v>
      </c>
      <c r="I136" s="231"/>
      <c r="J136" s="232">
        <f>ROUND(I136*H136,2)</f>
        <v>0</v>
      </c>
      <c r="K136" s="233"/>
      <c r="L136" s="234"/>
      <c r="M136" s="235" t="s">
        <v>1</v>
      </c>
      <c r="N136" s="236" t="s">
        <v>39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633</v>
      </c>
      <c r="AT136" s="219" t="s">
        <v>1083</v>
      </c>
      <c r="AU136" s="219" t="s">
        <v>74</v>
      </c>
      <c r="AY136" s="13" t="s">
        <v>116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3" t="s">
        <v>82</v>
      </c>
      <c r="BK136" s="220">
        <f>ROUND(I136*H136,2)</f>
        <v>0</v>
      </c>
      <c r="BL136" s="13" t="s">
        <v>633</v>
      </c>
      <c r="BM136" s="219" t="s">
        <v>1143</v>
      </c>
    </row>
    <row r="137" s="2" customFormat="1" ht="16.5" customHeight="1">
      <c r="A137" s="34"/>
      <c r="B137" s="35"/>
      <c r="C137" s="226" t="s">
        <v>7</v>
      </c>
      <c r="D137" s="226" t="s">
        <v>1083</v>
      </c>
      <c r="E137" s="227" t="s">
        <v>1144</v>
      </c>
      <c r="F137" s="228" t="s">
        <v>1145</v>
      </c>
      <c r="G137" s="229" t="s">
        <v>120</v>
      </c>
      <c r="H137" s="230">
        <v>1</v>
      </c>
      <c r="I137" s="231"/>
      <c r="J137" s="232">
        <f>ROUND(I137*H137,2)</f>
        <v>0</v>
      </c>
      <c r="K137" s="233"/>
      <c r="L137" s="234"/>
      <c r="M137" s="235" t="s">
        <v>1</v>
      </c>
      <c r="N137" s="236" t="s">
        <v>39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633</v>
      </c>
      <c r="AT137" s="219" t="s">
        <v>1083</v>
      </c>
      <c r="AU137" s="219" t="s">
        <v>74</v>
      </c>
      <c r="AY137" s="13" t="s">
        <v>116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3" t="s">
        <v>82</v>
      </c>
      <c r="BK137" s="220">
        <f>ROUND(I137*H137,2)</f>
        <v>0</v>
      </c>
      <c r="BL137" s="13" t="s">
        <v>633</v>
      </c>
      <c r="BM137" s="219" t="s">
        <v>1146</v>
      </c>
    </row>
    <row r="138" s="2" customFormat="1" ht="16.5" customHeight="1">
      <c r="A138" s="34"/>
      <c r="B138" s="35"/>
      <c r="C138" s="226" t="s">
        <v>209</v>
      </c>
      <c r="D138" s="226" t="s">
        <v>1083</v>
      </c>
      <c r="E138" s="227" t="s">
        <v>1147</v>
      </c>
      <c r="F138" s="228" t="s">
        <v>1148</v>
      </c>
      <c r="G138" s="229" t="s">
        <v>120</v>
      </c>
      <c r="H138" s="230">
        <v>1</v>
      </c>
      <c r="I138" s="231"/>
      <c r="J138" s="232">
        <f>ROUND(I138*H138,2)</f>
        <v>0</v>
      </c>
      <c r="K138" s="233"/>
      <c r="L138" s="234"/>
      <c r="M138" s="235" t="s">
        <v>1</v>
      </c>
      <c r="N138" s="236" t="s">
        <v>39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633</v>
      </c>
      <c r="AT138" s="219" t="s">
        <v>1083</v>
      </c>
      <c r="AU138" s="219" t="s">
        <v>74</v>
      </c>
      <c r="AY138" s="13" t="s">
        <v>116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3" t="s">
        <v>82</v>
      </c>
      <c r="BK138" s="220">
        <f>ROUND(I138*H138,2)</f>
        <v>0</v>
      </c>
      <c r="BL138" s="13" t="s">
        <v>633</v>
      </c>
      <c r="BM138" s="219" t="s">
        <v>1149</v>
      </c>
    </row>
    <row r="139" s="2" customFormat="1" ht="16.5" customHeight="1">
      <c r="A139" s="34"/>
      <c r="B139" s="35"/>
      <c r="C139" s="226" t="s">
        <v>213</v>
      </c>
      <c r="D139" s="226" t="s">
        <v>1083</v>
      </c>
      <c r="E139" s="227" t="s">
        <v>1150</v>
      </c>
      <c r="F139" s="228" t="s">
        <v>1151</v>
      </c>
      <c r="G139" s="229" t="s">
        <v>120</v>
      </c>
      <c r="H139" s="230">
        <v>1</v>
      </c>
      <c r="I139" s="231"/>
      <c r="J139" s="232">
        <f>ROUND(I139*H139,2)</f>
        <v>0</v>
      </c>
      <c r="K139" s="233"/>
      <c r="L139" s="234"/>
      <c r="M139" s="235" t="s">
        <v>1</v>
      </c>
      <c r="N139" s="236" t="s">
        <v>39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633</v>
      </c>
      <c r="AT139" s="219" t="s">
        <v>1083</v>
      </c>
      <c r="AU139" s="219" t="s">
        <v>74</v>
      </c>
      <c r="AY139" s="13" t="s">
        <v>116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3" t="s">
        <v>82</v>
      </c>
      <c r="BK139" s="220">
        <f>ROUND(I139*H139,2)</f>
        <v>0</v>
      </c>
      <c r="BL139" s="13" t="s">
        <v>633</v>
      </c>
      <c r="BM139" s="219" t="s">
        <v>1152</v>
      </c>
    </row>
    <row r="140" s="2" customFormat="1" ht="16.5" customHeight="1">
      <c r="A140" s="34"/>
      <c r="B140" s="35"/>
      <c r="C140" s="226" t="s">
        <v>217</v>
      </c>
      <c r="D140" s="226" t="s">
        <v>1083</v>
      </c>
      <c r="E140" s="227" t="s">
        <v>1153</v>
      </c>
      <c r="F140" s="228" t="s">
        <v>1154</v>
      </c>
      <c r="G140" s="229" t="s">
        <v>120</v>
      </c>
      <c r="H140" s="230">
        <v>1</v>
      </c>
      <c r="I140" s="231"/>
      <c r="J140" s="232">
        <f>ROUND(I140*H140,2)</f>
        <v>0</v>
      </c>
      <c r="K140" s="233"/>
      <c r="L140" s="234"/>
      <c r="M140" s="235" t="s">
        <v>1</v>
      </c>
      <c r="N140" s="236" t="s">
        <v>39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633</v>
      </c>
      <c r="AT140" s="219" t="s">
        <v>1083</v>
      </c>
      <c r="AU140" s="219" t="s">
        <v>74</v>
      </c>
      <c r="AY140" s="13" t="s">
        <v>116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3" t="s">
        <v>82</v>
      </c>
      <c r="BK140" s="220">
        <f>ROUND(I140*H140,2)</f>
        <v>0</v>
      </c>
      <c r="BL140" s="13" t="s">
        <v>633</v>
      </c>
      <c r="BM140" s="219" t="s">
        <v>1155</v>
      </c>
    </row>
    <row r="141" s="2" customFormat="1" ht="16.5" customHeight="1">
      <c r="A141" s="34"/>
      <c r="B141" s="35"/>
      <c r="C141" s="226" t="s">
        <v>221</v>
      </c>
      <c r="D141" s="226" t="s">
        <v>1083</v>
      </c>
      <c r="E141" s="227" t="s">
        <v>1156</v>
      </c>
      <c r="F141" s="228" t="s">
        <v>1157</v>
      </c>
      <c r="G141" s="229" t="s">
        <v>120</v>
      </c>
      <c r="H141" s="230">
        <v>1</v>
      </c>
      <c r="I141" s="231"/>
      <c r="J141" s="232">
        <f>ROUND(I141*H141,2)</f>
        <v>0</v>
      </c>
      <c r="K141" s="233"/>
      <c r="L141" s="234"/>
      <c r="M141" s="235" t="s">
        <v>1</v>
      </c>
      <c r="N141" s="236" t="s">
        <v>39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633</v>
      </c>
      <c r="AT141" s="219" t="s">
        <v>1083</v>
      </c>
      <c r="AU141" s="219" t="s">
        <v>74</v>
      </c>
      <c r="AY141" s="13" t="s">
        <v>116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3" t="s">
        <v>82</v>
      </c>
      <c r="BK141" s="220">
        <f>ROUND(I141*H141,2)</f>
        <v>0</v>
      </c>
      <c r="BL141" s="13" t="s">
        <v>633</v>
      </c>
      <c r="BM141" s="219" t="s">
        <v>1158</v>
      </c>
    </row>
    <row r="142" s="2" customFormat="1" ht="16.5" customHeight="1">
      <c r="A142" s="34"/>
      <c r="B142" s="35"/>
      <c r="C142" s="226" t="s">
        <v>225</v>
      </c>
      <c r="D142" s="226" t="s">
        <v>1083</v>
      </c>
      <c r="E142" s="227" t="s">
        <v>1159</v>
      </c>
      <c r="F142" s="228" t="s">
        <v>1160</v>
      </c>
      <c r="G142" s="229" t="s">
        <v>120</v>
      </c>
      <c r="H142" s="230">
        <v>1</v>
      </c>
      <c r="I142" s="231"/>
      <c r="J142" s="232">
        <f>ROUND(I142*H142,2)</f>
        <v>0</v>
      </c>
      <c r="K142" s="233"/>
      <c r="L142" s="234"/>
      <c r="M142" s="235" t="s">
        <v>1</v>
      </c>
      <c r="N142" s="236" t="s">
        <v>39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633</v>
      </c>
      <c r="AT142" s="219" t="s">
        <v>1083</v>
      </c>
      <c r="AU142" s="219" t="s">
        <v>74</v>
      </c>
      <c r="AY142" s="13" t="s">
        <v>116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3" t="s">
        <v>82</v>
      </c>
      <c r="BK142" s="220">
        <f>ROUND(I142*H142,2)</f>
        <v>0</v>
      </c>
      <c r="BL142" s="13" t="s">
        <v>633</v>
      </c>
      <c r="BM142" s="219" t="s">
        <v>1161</v>
      </c>
    </row>
    <row r="143" s="2" customFormat="1" ht="24.15" customHeight="1">
      <c r="A143" s="34"/>
      <c r="B143" s="35"/>
      <c r="C143" s="226" t="s">
        <v>229</v>
      </c>
      <c r="D143" s="226" t="s">
        <v>1083</v>
      </c>
      <c r="E143" s="227" t="s">
        <v>1162</v>
      </c>
      <c r="F143" s="228" t="s">
        <v>1163</v>
      </c>
      <c r="G143" s="229" t="s">
        <v>120</v>
      </c>
      <c r="H143" s="230">
        <v>1</v>
      </c>
      <c r="I143" s="231"/>
      <c r="J143" s="232">
        <f>ROUND(I143*H143,2)</f>
        <v>0</v>
      </c>
      <c r="K143" s="233"/>
      <c r="L143" s="234"/>
      <c r="M143" s="235" t="s">
        <v>1</v>
      </c>
      <c r="N143" s="236" t="s">
        <v>39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633</v>
      </c>
      <c r="AT143" s="219" t="s">
        <v>1083</v>
      </c>
      <c r="AU143" s="219" t="s">
        <v>74</v>
      </c>
      <c r="AY143" s="13" t="s">
        <v>116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3" t="s">
        <v>82</v>
      </c>
      <c r="BK143" s="220">
        <f>ROUND(I143*H143,2)</f>
        <v>0</v>
      </c>
      <c r="BL143" s="13" t="s">
        <v>633</v>
      </c>
      <c r="BM143" s="219" t="s">
        <v>1164</v>
      </c>
    </row>
    <row r="144" s="2" customFormat="1" ht="16.5" customHeight="1">
      <c r="A144" s="34"/>
      <c r="B144" s="35"/>
      <c r="C144" s="226" t="s">
        <v>233</v>
      </c>
      <c r="D144" s="226" t="s">
        <v>1083</v>
      </c>
      <c r="E144" s="227" t="s">
        <v>1165</v>
      </c>
      <c r="F144" s="228" t="s">
        <v>1166</v>
      </c>
      <c r="G144" s="229" t="s">
        <v>120</v>
      </c>
      <c r="H144" s="230">
        <v>1</v>
      </c>
      <c r="I144" s="231"/>
      <c r="J144" s="232">
        <f>ROUND(I144*H144,2)</f>
        <v>0</v>
      </c>
      <c r="K144" s="233"/>
      <c r="L144" s="234"/>
      <c r="M144" s="235" t="s">
        <v>1</v>
      </c>
      <c r="N144" s="236" t="s">
        <v>39</v>
      </c>
      <c r="O144" s="87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633</v>
      </c>
      <c r="AT144" s="219" t="s">
        <v>1083</v>
      </c>
      <c r="AU144" s="219" t="s">
        <v>74</v>
      </c>
      <c r="AY144" s="13" t="s">
        <v>116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3" t="s">
        <v>82</v>
      </c>
      <c r="BK144" s="220">
        <f>ROUND(I144*H144,2)</f>
        <v>0</v>
      </c>
      <c r="BL144" s="13" t="s">
        <v>633</v>
      </c>
      <c r="BM144" s="219" t="s">
        <v>1167</v>
      </c>
    </row>
    <row r="145" s="2" customFormat="1" ht="16.5" customHeight="1">
      <c r="A145" s="34"/>
      <c r="B145" s="35"/>
      <c r="C145" s="226" t="s">
        <v>237</v>
      </c>
      <c r="D145" s="226" t="s">
        <v>1083</v>
      </c>
      <c r="E145" s="227" t="s">
        <v>1168</v>
      </c>
      <c r="F145" s="228" t="s">
        <v>1169</v>
      </c>
      <c r="G145" s="229" t="s">
        <v>120</v>
      </c>
      <c r="H145" s="230">
        <v>1</v>
      </c>
      <c r="I145" s="231"/>
      <c r="J145" s="232">
        <f>ROUND(I145*H145,2)</f>
        <v>0</v>
      </c>
      <c r="K145" s="233"/>
      <c r="L145" s="234"/>
      <c r="M145" s="235" t="s">
        <v>1</v>
      </c>
      <c r="N145" s="236" t="s">
        <v>39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633</v>
      </c>
      <c r="AT145" s="219" t="s">
        <v>1083</v>
      </c>
      <c r="AU145" s="219" t="s">
        <v>74</v>
      </c>
      <c r="AY145" s="13" t="s">
        <v>116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3" t="s">
        <v>82</v>
      </c>
      <c r="BK145" s="220">
        <f>ROUND(I145*H145,2)</f>
        <v>0</v>
      </c>
      <c r="BL145" s="13" t="s">
        <v>633</v>
      </c>
      <c r="BM145" s="219" t="s">
        <v>1170</v>
      </c>
    </row>
    <row r="146" s="2" customFormat="1" ht="24.15" customHeight="1">
      <c r="A146" s="34"/>
      <c r="B146" s="35"/>
      <c r="C146" s="226" t="s">
        <v>241</v>
      </c>
      <c r="D146" s="226" t="s">
        <v>1083</v>
      </c>
      <c r="E146" s="227" t="s">
        <v>1171</v>
      </c>
      <c r="F146" s="228" t="s">
        <v>1172</v>
      </c>
      <c r="G146" s="229" t="s">
        <v>120</v>
      </c>
      <c r="H146" s="230">
        <v>1</v>
      </c>
      <c r="I146" s="231"/>
      <c r="J146" s="232">
        <f>ROUND(I146*H146,2)</f>
        <v>0</v>
      </c>
      <c r="K146" s="233"/>
      <c r="L146" s="234"/>
      <c r="M146" s="235" t="s">
        <v>1</v>
      </c>
      <c r="N146" s="236" t="s">
        <v>39</v>
      </c>
      <c r="O146" s="87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633</v>
      </c>
      <c r="AT146" s="219" t="s">
        <v>1083</v>
      </c>
      <c r="AU146" s="219" t="s">
        <v>74</v>
      </c>
      <c r="AY146" s="13" t="s">
        <v>116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3" t="s">
        <v>82</v>
      </c>
      <c r="BK146" s="220">
        <f>ROUND(I146*H146,2)</f>
        <v>0</v>
      </c>
      <c r="BL146" s="13" t="s">
        <v>633</v>
      </c>
      <c r="BM146" s="219" t="s">
        <v>1173</v>
      </c>
    </row>
    <row r="147" s="2" customFormat="1" ht="16.5" customHeight="1">
      <c r="A147" s="34"/>
      <c r="B147" s="35"/>
      <c r="C147" s="226" t="s">
        <v>245</v>
      </c>
      <c r="D147" s="226" t="s">
        <v>1083</v>
      </c>
      <c r="E147" s="227" t="s">
        <v>1174</v>
      </c>
      <c r="F147" s="228" t="s">
        <v>1175</v>
      </c>
      <c r="G147" s="229" t="s">
        <v>120</v>
      </c>
      <c r="H147" s="230">
        <v>1</v>
      </c>
      <c r="I147" s="231"/>
      <c r="J147" s="232">
        <f>ROUND(I147*H147,2)</f>
        <v>0</v>
      </c>
      <c r="K147" s="233"/>
      <c r="L147" s="234"/>
      <c r="M147" s="237" t="s">
        <v>1</v>
      </c>
      <c r="N147" s="238" t="s">
        <v>39</v>
      </c>
      <c r="O147" s="223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633</v>
      </c>
      <c r="AT147" s="219" t="s">
        <v>1083</v>
      </c>
      <c r="AU147" s="219" t="s">
        <v>74</v>
      </c>
      <c r="AY147" s="13" t="s">
        <v>116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3" t="s">
        <v>82</v>
      </c>
      <c r="BK147" s="220">
        <f>ROUND(I147*H147,2)</f>
        <v>0</v>
      </c>
      <c r="BL147" s="13" t="s">
        <v>633</v>
      </c>
      <c r="BM147" s="219" t="s">
        <v>1176</v>
      </c>
    </row>
    <row r="148" s="2" customFormat="1" ht="6.96" customHeight="1">
      <c r="A148" s="34"/>
      <c r="B148" s="62"/>
      <c r="C148" s="63"/>
      <c r="D148" s="63"/>
      <c r="E148" s="63"/>
      <c r="F148" s="63"/>
      <c r="G148" s="63"/>
      <c r="H148" s="63"/>
      <c r="I148" s="63"/>
      <c r="J148" s="63"/>
      <c r="K148" s="63"/>
      <c r="L148" s="40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sheetProtection sheet="1" autoFilter="0" formatColumns="0" formatRows="0" objects="1" scenarios="1" spinCount="100000" saltValue="v3eqnKlO2YVNVHiStvs1b6YKw3u28/JElw6f8Q6E879kjJ/BAoMYVlMzZNOPCJdgDj18Zm+Wi9hcoGQBmcglqA==" hashValue="vEF74ilpTuPWLgdihS55tfpZeHodK4h1w7ay8uL3jTq1pmpVmBns9EkU/MOkw/QFY7MBALZKnfGDplxVdT3oAA==" algorithmName="SHA-512" password="CC35"/>
  <autoFilter ref="C115:K14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2024-07-04T08:17:54Z</dcterms:created>
  <dcterms:modified xsi:type="dcterms:W3CDTF">2024-07-04T08:17:57Z</dcterms:modified>
</cp:coreProperties>
</file>